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Сводка" sheetId="1" state="visible" r:id="rId2"/>
    <sheet name="Лист1" sheetId="2" state="visible" r:id="rId3"/>
  </sheets>
  <definedNames>
    <definedName function="false" hidden="false" name="_xlnm.Print_Titles_2" vbProcedure="false">Лист1!$4:$4</definedName>
    <definedName function="false" hidden="false" name="_xlnm.Print_Titles_1" vbProcedure="false">Сводка!$5:$5</definedName>
    <definedName function="false" hidden="false" name="__shared_1_0_0" vbProcedure="false">#ССЫЛ!/#ССЫЛ!*100</definedName>
    <definedName function="false" hidden="false" name="__shared_1_0_1" vbProcedure="false">#ССЫЛ!/#ССЫЛ!*100</definedName>
    <definedName function="false" hidden="false" name="__shared_1_0_2" vbProcedure="false">#ССЫЛ!/#ССЫЛ!*100</definedName>
    <definedName function="false" hidden="false" name="__shared_1_0_3" vbProcedure="false">#ССЫЛ!/#ССЫЛ!*100</definedName>
    <definedName function="false" hidden="false" name="__shared_1_0_4" vbProcedure="false">#ССЫЛ!/#ССЫЛ!*100</definedName>
    <definedName function="false" hidden="false" name="__shared_1_0_5" vbProcedure="false">A2+A4+A42+A43+A45+A44+A46+A47+A41</definedName>
    <definedName function="false" hidden="false" name="__shared_1_0_6" vbProcedure="false">#ССЫЛ!/#ССЫЛ!*100</definedName>
    <definedName function="false" hidden="false" name="__shared_1_0_7" vbProcedure="false">ROUND(#ССЫЛ!/#ССЫЛ!*100,1)</definedName>
    <definedName function="false" hidden="false" name="__shared_1_0_8" vbProcedure="false">ROUND(#ССЫЛ!/#ССЫЛ!*100,1)</definedName>
  </definedNames>
  <calcPr iterateCount="100" refMode="A1" iterate="false" iterateDelta="0.0001"/>
</workbook>
</file>

<file path=xl/sharedStrings.xml><?xml version="1.0" encoding="utf-8"?>
<sst xmlns="http://schemas.openxmlformats.org/spreadsheetml/2006/main" count="2189" uniqueCount="1142">
  <si>
    <t>                                                                       Сводка</t>
  </si>
  <si>
    <t>   об исполнении консолидированного бюджета Малосердобинского района</t>
  </si>
  <si>
    <t>                                                                       на 01.05.2019года</t>
  </si>
  <si>
    <t>Наименование показателя</t>
  </si>
  <si>
    <t>Код классификации</t>
  </si>
  <si>
    <t>Уточненный план                на 2019 год</t>
  </si>
  <si>
    <t>Исполнено      на                      01.05.2019г</t>
  </si>
  <si>
    <t>%                исполнения</t>
  </si>
  <si>
    <t>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</si>
  <si>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</si>
  <si>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</si>
  <si>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</si>
  <si>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</si>
  <si>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</si>
  <si>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</si>
  <si>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</si>
  <si>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</si>
  <si>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</si>
  <si>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</si>
  <si>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</si>
  <si>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</si>
  <si>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</si>
  <si>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</si>
  <si>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</si>
  <si>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</si>
  <si>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</si>
  <si>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00010302261010000110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</si>
  <si>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</si>
  <si>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</si>
  <si>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</si>
  <si>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</si>
  <si>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</si>
  <si>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</si>
  <si>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</si>
  <si>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</si>
  <si>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</si>
  <si>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</si>
  <si>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</si>
  <si>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</si>
  <si>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</si>
  <si>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</si>
  <si>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</si>
  <si>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</si>
  <si>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</si>
  <si>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</si>
  <si>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</si>
  <si>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Земельный налог прошлых лет</t>
  </si>
  <si>
    <t>00010900000000000000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</si>
  <si>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</si>
  <si>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</si>
  <si>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</si>
  <si>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</si>
  <si>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</si>
  <si>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00011105005000000120</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</si>
  <si>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</si>
  <si>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</si>
  <si>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</si>
  <si>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</si>
  <si>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</si>
  <si>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</si>
  <si>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</si>
  <si>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</si>
  <si>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</si>
  <si>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</si>
  <si>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</si>
  <si>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</si>
  <si>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</si>
  <si>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</si>
  <si>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</si>
  <si>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</si>
  <si>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</si>
  <si>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</si>
  <si>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</si>
  <si>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</si>
  <si>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</si>
  <si>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</si>
  <si>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</si>
  <si>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</si>
  <si>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</si>
  <si>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</si>
  <si>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</si>
  <si>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</si>
  <si>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</si>
  <si>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</si>
  <si>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</si>
  <si>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</si>
  <si>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</si>
  <si>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</si>
  <si>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</si>
  <si>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</si>
  <si>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</si>
  <si>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</si>
  <si>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</si>
  <si>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</si>
  <si>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</si>
  <si>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</si>
  <si>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</si>
  <si>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</si>
  <si>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</si>
  <si>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</si>
  <si>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 </t>
  </si>
  <si>
    <t>00020201000000000150</t>
  </si>
  <si>
    <t>Дотации бюджетам муниципальных районов на выравнивание бюджетной обеспеченности</t>
  </si>
  <si>
    <t>00020215001050000150</t>
  </si>
  <si>
    <t>Дотации бюджетам сельских поселений на  выравнивание бюджетной обеспеченности</t>
  </si>
  <si>
    <t>00020215001100000150</t>
  </si>
  <si>
    <t>Дотации бюджетам муниципальных районов на поддержку мер по обеспечени сбалансированности бюджетов </t>
  </si>
  <si>
    <t>00020215002000000150</t>
  </si>
  <si>
    <t>Субсидии бюджетам бюджетной системы Российской Федерации (межбюджетные субсидии)</t>
  </si>
  <si>
    <t>00020202000000000150</t>
  </si>
  <si>
    <t>Субсидии бюджетам муниципальных районов на реализацию мероприятий по обеспечению жильем молодых семей </t>
  </si>
  <si>
    <t>000202225497059261150</t>
  </si>
  <si>
    <t>00020225497059511150</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</si>
  <si>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</si>
  <si>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0002022567109227150</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</si>
  <si>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</si>
  <si>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00020225467109516150</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</si>
  <si>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</si>
  <si>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0020225555109257150</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</si>
  <si>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</si>
  <si>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002025555109508150</t>
  </si>
  <si>
    <t>Прочие субсидии </t>
  </si>
  <si>
    <t>00020202999000000150</t>
  </si>
  <si>
    <t>Прочие субсидии бюджетам муниципальных районов</t>
  </si>
  <si>
    <t>00020202999050000150</t>
  </si>
  <si>
    <t>00020202999050000151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</si>
  <si>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</si>
  <si>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0002020299059205150</t>
  </si>
  <si>
    <t>Прочие субсидии бюджетам муниципальных районов на капитальный ремонт муниципальных общеобразовательных организаций</t>
  </si>
  <si>
    <t>00020229999059206150</t>
  </si>
  <si>
    <t>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</si>
  <si>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00020202999059210150</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</si>
  <si>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</si>
  <si>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00020202999059224150</t>
  </si>
  <si>
    <t>Прочие субсидии бюджетам муниципальных районов на реконструкцию и капитальный ремонт зданий сельских домов культуры</t>
  </si>
  <si>
    <t>0020202999059232150</t>
  </si>
  <si>
    <t>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</si>
  <si>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00020202999059290150</t>
  </si>
  <si>
    <t>Прочие субсидии бюджетам сельских поселений</t>
  </si>
  <si>
    <t>00020202999100000150</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</si>
  <si>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</si>
  <si>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000202999109203150</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</si>
  <si>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</si>
  <si>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00020229999109210150</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</si>
  <si>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</si>
  <si>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0020229999109275150</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</si>
  <si>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</si>
  <si>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00020202999109290150</t>
  </si>
  <si>
    <t>Субвенции бюджетам бюджетной системы  Российской Федерации </t>
  </si>
  <si>
    <t>00020203000000000150</t>
  </si>
  <si>
    <t>Субвенции бюджетам муниципальных районов на предоставление гражданам субсидий на оплату жилого помещения и коммунальных услуг</t>
  </si>
  <si>
    <t>00020230022050000150</t>
  </si>
  <si>
    <t>00020230022059390150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</si>
  <si>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</si>
  <si>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</si>
  <si>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</si>
  <si>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00020230024059301150</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</si>
  <si>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</si>
  <si>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00020230024059302150</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</si>
  <si>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</si>
  <si>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00020230024059303150</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</si>
  <si>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</si>
  <si>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00020230024059305150</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</si>
  <si>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</si>
  <si>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00020230024059308150</t>
  </si>
  <si>
    <t>Субвенции бюджетам муниципальных районов на исполнение государственных полномочий в сфере организации отдыха и оздоровления детей</t>
  </si>
  <si>
    <t>00020230024059309150</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</si>
  <si>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</si>
  <si>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00020230024059310150</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</si>
  <si>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</si>
  <si>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00020230024059311150</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</si>
  <si>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</si>
  <si>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00020230024059312150</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</si>
  <si>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</si>
  <si>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00020230024059330150</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</si>
  <si>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</si>
  <si>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</si>
  <si>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</si>
  <si>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00020230024059334150</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</si>
  <si>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</si>
  <si>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</si>
  <si>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</si>
  <si>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00020230024059337150</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</si>
  <si>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</si>
  <si>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</si>
  <si>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</si>
  <si>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</si>
  <si>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</si>
  <si>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</si>
  <si>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</si>
  <si>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00020230024059368150</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</si>
  <si>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</si>
  <si>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00020230024059369150</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</si>
  <si>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</si>
  <si>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00020230024059370150</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</si>
  <si>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</si>
  <si>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</si>
  <si>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</si>
  <si>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</si>
  <si>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</si>
  <si>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</si>
  <si>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</si>
  <si>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</si>
  <si>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</si>
  <si>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</si>
  <si>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</si>
  <si>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</si>
  <si>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</si>
  <si>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</si>
  <si>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</si>
  <si>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</si>
  <si>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</si>
  <si>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00020230024059386150</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</si>
  <si>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</si>
  <si>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00020230024059387150</t>
  </si>
  <si>
    <t>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</si>
  <si>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00020230024059389150</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</si>
  <si>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</si>
  <si>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</si>
  <si>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</si>
  <si>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0020230024059394150</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</si>
  <si>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</si>
  <si>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00020230024059396150</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</si>
  <si>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</si>
  <si>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00020230024059398150</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</si>
  <si>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</si>
  <si>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00020230024059399150</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</si>
  <si>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</si>
  <si>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000235082059338150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</si>
  <si>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</si>
  <si>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0002023508405000150</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</si>
  <si>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</si>
  <si>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00020235118050000150</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</si>
  <si>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</si>
  <si>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00020223512000000150</t>
  </si>
  <si>
    <t>Субвенции бюджетам муниципальных районов на предоставление мер социальной поддержки граждан, подвергшихся воздействию радиации</t>
  </si>
  <si>
    <t>0002023513700000150</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</si>
  <si>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</si>
  <si>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0002023538000000150</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</si>
  <si>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</si>
  <si>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00020235462000000150</t>
  </si>
  <si>
    <t>Субвенции бюджетам на осуществление ежемесячной выплаты в связи с рождение (усыновление) первого ребенка</t>
  </si>
  <si>
    <t>00020235573000000150</t>
  </si>
  <si>
    <t>ИНЫЕ МЕЖБЮДЖЕТНЫЕ ТРАНСФЕРТЫ</t>
  </si>
  <si>
    <t>00020204000000000150</t>
  </si>
  <si>
    <t>ПРОЧИЕ БЕЗВОЗМЕЗДНЫЕ ПОСТУПЛЕНИЯ</t>
  </si>
  <si>
    <t>00020700000000000150</t>
  </si>
  <si>
    <t>Прочие безвозмездные поступления в бюджеты муниципальных районов</t>
  </si>
  <si>
    <t>0002070530050000180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</si>
  <si>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</si>
  <si>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0002180000000000000</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</si>
  <si>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</si>
  <si>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00021860010050000150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</si>
  <si>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</si>
  <si>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</si>
  <si>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</si>
  <si>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</si>
  <si>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</si>
  <si>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00021960010056320150</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</si>
  <si>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</si>
  <si>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00021960010056327150</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</si>
  <si>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</si>
  <si>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</si>
  <si>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</si>
  <si>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</si>
  <si>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</si>
  <si>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</si>
  <si>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</si>
  <si>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</si>
  <si>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</si>
  <si>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</si>
  <si>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</si>
  <si>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</si>
  <si>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</si>
  <si>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</si>
  <si>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</si>
  <si>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</si>
  <si>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</si>
  <si>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</si>
  <si>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</si>
  <si>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</si>
  <si>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</si>
  <si>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</si>
  <si>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</si>
  <si>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</si>
  <si>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</si>
  <si>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</si>
  <si>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</si>
  <si>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</si>
  <si>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</si>
  <si>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</si>
  <si>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</si>
  <si>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</si>
  <si>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</si>
  <si>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</si>
  <si>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</si>
  <si>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</si>
  <si>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</si>
  <si>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</si>
  <si>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</si>
  <si>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</si>
  <si>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</si>
  <si>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Другие вопросы в области жилищно -коммунального хозяйства</t>
  </si>
  <si>
    <t>0505</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</si>
  <si>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</si>
  <si>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</si>
  <si>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</si>
  <si>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</si>
  <si>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</si>
  <si>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</si>
  <si>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</si>
  <si>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</si>
  <si>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</si>
  <si>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</si>
  <si>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</si>
  <si>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</si>
  <si>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</si>
  <si>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</si>
  <si>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</si>
  <si>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</si>
  <si>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</si>
  <si>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</si>
  <si>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</si>
  <si>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</si>
  <si>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</si>
  <si>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</si>
  <si>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</si>
  <si>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</si>
  <si>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1101</t>
  </si>
  <si>
    <t>Другие вопросы  в области физической культуры и спорта</t>
  </si>
  <si>
    <t>1105</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</si>
  <si>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</si>
  <si>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</si>
  <si>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</si>
  <si>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</si>
  <si>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</si>
  <si>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</si>
  <si>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</si>
  <si>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</si>
  <si>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</si>
  <si>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</si>
  <si>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</si>
  <si>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</si>
  <si>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</si>
  <si>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</si>
  <si>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</si>
  <si>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</si>
  <si>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</si>
  <si>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</si>
  <si>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</si>
  <si>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000 01 0301 0005 0000 710</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</si>
  <si>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</si>
  <si>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</si>
  <si>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</si>
  <si>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</si>
  <si>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</si>
  <si>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</si>
  <si>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</si>
  <si>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</si>
  <si>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</si>
  <si>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</si>
  <si>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</si>
  <si>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</si>
  <si>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</si>
  <si>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</si>
  <si>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</si>
  <si>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</si>
  <si>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</si>
  <si>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Уменьшение  остатков средств </t>
  </si>
  <si>
    <t>Уменьшение  остатков средств  бюджетов</t>
  </si>
  <si>
    <t>000 01 05 02 00 00 0000 600</t>
  </si>
  <si>
    <t>Уменьшение прочих остатков денежных средств бюджетов </t>
  </si>
  <si>
    <t>Уменьшение прочих остатков денежных средств бюджетов  </t>
  </si>
  <si>
    <t>000 01 05 02 01 00 0000 610</t>
  </si>
  <si>
    <t>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</si>
  <si>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</si>
  <si>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</si>
  <si>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</si>
  <si>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</si>
  <si>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</si>
  <si>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</si>
  <si>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</si>
  <si>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</si>
  <si>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</si>
  <si>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</si>
  <si>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</si>
  <si>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</si>
  <si>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</si>
  <si>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</si>
  <si>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Справочная таблица к отчету об исполнении консолидированного бюджета Пензенской области на 01.01.2016</t>
  </si>
  <si>
    <t>(тыс. руб.)</t>
  </si>
  <si>
    <t>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</si>
  <si>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</si>
  <si>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</si>
  <si>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</si>
  <si>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</si>
  <si>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</si>
  <si>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</si>
  <si>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</si>
  <si>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</si>
  <si>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</si>
  <si>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</si>
  <si>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</si>
  <si>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</si>
  <si>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</si>
  <si>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</si>
  <si>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</si>
  <si>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</si>
  <si>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</si>
  <si>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</si>
  <si>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прочие выплаты</t>
  </si>
  <si>
    <t>00120</t>
  </si>
  <si>
    <t>212</t>
  </si>
  <si>
    <t>00121</t>
  </si>
  <si>
    <t>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</si>
  <si>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</si>
  <si>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</si>
  <si>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</si>
  <si>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</si>
  <si>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</si>
  <si>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</si>
  <si>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</si>
  <si>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</si>
  <si>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</si>
  <si>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прочие выплаты</t>
  </si>
  <si>
    <t>00150</t>
  </si>
  <si>
    <t>00151</t>
  </si>
  <si>
    <t>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</si>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</sst>
</file>

<file path=xl/styles.xml><?xml version="1.0" encoding="utf-8"?>
<styleSheet xmlns="http://schemas.openxmlformats.org/spreadsheetml/2006/main">
  <numFmts count="7">
    <numFmt formatCode="GENERAL" numFmtId="164"/>
    <numFmt formatCode="@" numFmtId="165"/>
    <numFmt formatCode="#,##0.0" numFmtId="166"/>
    <numFmt formatCode="000000" numFmtId="167"/>
    <numFmt formatCode="?" numFmtId="168"/>
    <numFmt formatCode="#,##0.00" numFmtId="169"/>
    <numFmt formatCode="###\ ###\ ###\ ###\ ##0.00" numFmtId="170"/>
  </numFmts>
  <fonts count="30">
    <font>
      <name val="SimSun"/>
      <charset val="204"/>
      <family val="2"/>
      <sz val="10"/>
    </font>
    <font>
      <name val="Arial"/>
      <charset val="204"/>
      <family val="0"/>
      <sz val="10"/>
    </font>
    <font>
      <name val="Arial"/>
      <charset val="204"/>
      <family val="0"/>
      <sz val="10"/>
    </font>
    <font>
      <name val="Arial"/>
      <charset val="204"/>
      <family val="0"/>
      <sz val="10"/>
    </font>
    <font>
      <name val="Arial"/>
      <family val="2"/>
      <sz val="10"/>
    </font>
    <font>
      <name val="Constantia"/>
      <charset val="204"/>
      <family val="1"/>
      <b val="true"/>
      <sz val="14"/>
    </font>
    <font>
      <name val="Constantia"/>
      <charset val="204"/>
      <family val="1"/>
      <sz val="14"/>
    </font>
    <font>
      <name val="Arial"/>
      <charset val="204"/>
      <family val="2"/>
      <sz val="14"/>
    </font>
    <font>
      <name val="Arial"/>
      <family val="2"/>
      <b val="true"/>
      <sz val="10"/>
    </font>
    <font>
      <name val="Arial"/>
      <charset val="204"/>
      <family val="2"/>
      <b val="true"/>
      <sz val="8"/>
    </font>
    <font>
      <name val="Arial"/>
      <charset val="204"/>
      <family val="2"/>
      <b val="true"/>
      <sz val="10"/>
    </font>
    <font>
      <name val="Arial"/>
      <charset val="204"/>
      <family val="2"/>
      <b val="true"/>
      <color rgb="00FFFFFF"/>
      <sz val="10"/>
    </font>
    <font>
      <name val="Arial"/>
      <charset val="204"/>
      <family val="2"/>
      <sz val="10"/>
    </font>
    <font>
      <name val="Arial"/>
      <charset val="204"/>
      <family val="2"/>
      <b val="true"/>
      <sz val="9"/>
    </font>
    <font>
      <name val="Arial"/>
      <charset val="204"/>
      <family val="2"/>
      <sz val="8"/>
    </font>
    <font>
      <name val="Arial"/>
      <charset val="204"/>
      <family val="2"/>
      <i val="true"/>
      <sz val="9"/>
    </font>
    <font>
      <name val="Arial"/>
      <charset val="204"/>
      <family val="2"/>
      <i val="true"/>
      <sz val="8"/>
    </font>
    <font>
      <name val="Arial"/>
      <charset val="204"/>
      <family val="2"/>
      <sz val="9"/>
    </font>
    <font>
      <name val="Arial"/>
      <charset val="204"/>
      <family val="2"/>
      <color rgb="00000000"/>
      <sz val="8"/>
    </font>
    <font>
      <name val="Arial"/>
      <family val="2"/>
      <sz val="9"/>
    </font>
    <font>
      <name val="Arial"/>
      <family val="2"/>
      <sz val="8"/>
    </font>
    <font>
      <name val="Times New Roman"/>
      <charset val="204"/>
      <family val="1"/>
      <sz val="12"/>
    </font>
    <font>
      <name val="Arial Cyr"/>
      <charset val="204"/>
      <family val="2"/>
      <sz val="9"/>
    </font>
    <font>
      <name val="Arial"/>
      <charset val="204"/>
      <family val="2"/>
      <b val="true"/>
      <color rgb="00000000"/>
      <sz val="8"/>
    </font>
    <font>
      <name val="Arial"/>
      <charset val="204"/>
      <family val="2"/>
      <b val="true"/>
      <color rgb="00000000"/>
      <sz val="9"/>
    </font>
    <font>
      <name val="Arial"/>
      <family val="2"/>
      <color rgb="00000000"/>
      <sz val="9"/>
    </font>
    <font>
      <name val="Arial Cyr"/>
      <charset val="204"/>
      <family val="2"/>
      <b val="true"/>
      <sz val="8"/>
    </font>
    <font>
      <name val="Arial"/>
      <family val="2"/>
      <b val="true"/>
      <sz val="12"/>
    </font>
    <font>
      <name val="Arial Cyr"/>
      <charset val="204"/>
      <family val="2"/>
      <b val="true"/>
      <sz val="9"/>
    </font>
    <font>
      <name val="Arial"/>
      <charset val="204"/>
      <family val="2"/>
      <color rgb="00993366"/>
      <sz val="9"/>
    </font>
  </fonts>
  <fills count="2">
    <fill>
      <patternFill patternType="none"/>
    </fill>
    <fill>
      <patternFill patternType="gray125"/>
    </fill>
  </fills>
  <borders count="16">
    <border diagonalDown="false" diagonalUp="false">
      <left/>
      <right/>
      <top/>
      <bottom/>
      <diagonal/>
    </border>
    <border diagonalDown="false" diagonalUp="false">
      <left style="thin">
        <color rgb="001A1A1A"/>
      </left>
      <right style="thin">
        <color rgb="001A1A1A"/>
      </right>
      <top style="thin">
        <color rgb="001A1A1A"/>
      </top>
      <bottom style="thin">
        <color rgb="001A1A1A"/>
      </bottom>
      <diagonal/>
    </border>
    <border diagonalDown="false" diagonalUp="false">
      <left style="medium">
        <color rgb="001A1A1A"/>
      </left>
      <right style="medium">
        <color rgb="001A1A1A"/>
      </right>
      <top style="thin">
        <color rgb="001A1A1A"/>
      </top>
      <bottom style="thin">
        <color rgb="001A1A1A"/>
      </bottom>
      <diagonal/>
    </border>
    <border diagonalDown="false" diagonalUp="false">
      <left style="medium">
        <color rgb="001A1A1A"/>
      </left>
      <right/>
      <top style="thin">
        <color rgb="001A1A1A"/>
      </top>
      <bottom style="thin">
        <color rgb="001A1A1A"/>
      </bottom>
      <diagonal/>
    </border>
    <border diagonalDown="false" diagonalUp="false">
      <left style="medium">
        <color rgb="001A1A1A"/>
      </left>
      <right/>
      <top style="thin">
        <color rgb="001A1A1A"/>
      </top>
      <bottom/>
      <diagonal/>
    </border>
    <border diagonalDown="false" diagonalUp="false">
      <left/>
      <right/>
      <top style="thin">
        <color rgb="001A1A1A"/>
      </top>
      <bottom style="thin">
        <color rgb="001A1A1A"/>
      </bottom>
      <diagonal/>
    </border>
    <border diagonalDown="false" diagonalUp="false">
      <left style="thin"/>
      <right style="thin"/>
      <top style="thin"/>
      <bottom style="thin"/>
      <diagonal/>
    </border>
    <border diagonalDown="false" diagonalUp="false">
      <left/>
      <right style="thin">
        <color rgb="001A1A1A"/>
      </right>
      <top style="thin">
        <color rgb="001A1A1A"/>
      </top>
      <bottom style="thin">
        <color rgb="001A1A1A"/>
      </bottom>
      <diagonal/>
    </border>
    <border diagonalDown="false" diagonalUp="false">
      <left style="thin">
        <color rgb="001A1A1A"/>
      </left>
      <right style="thin">
        <color rgb="001A1A1A"/>
      </right>
      <top/>
      <bottom style="thin">
        <color rgb="001A1A1A"/>
      </bottom>
      <diagonal/>
    </border>
    <border diagonalDown="false" diagonalUp="false">
      <left style="medium">
        <color rgb="001A1A1A"/>
      </left>
      <right style="thin">
        <color rgb="001A1A1A"/>
      </right>
      <top style="thin">
        <color rgb="001A1A1A"/>
      </top>
      <bottom style="thin">
        <color rgb="001A1A1A"/>
      </bottom>
      <diagonal/>
    </border>
    <border diagonalDown="false" diagonalUp="false">
      <left style="thin">
        <color rgb="001A1A1A"/>
      </left>
      <right/>
      <top/>
      <bottom/>
      <diagonal/>
    </border>
    <border diagonalDown="false" diagonalUp="false">
      <left/>
      <right style="thin">
        <color rgb="001A1A1A"/>
      </right>
      <top/>
      <bottom style="thin">
        <color rgb="001A1A1A"/>
      </bottom>
      <diagonal/>
    </border>
    <border diagonalDown="false" diagonalUp="false">
      <left style="thin">
        <color rgb="001A1A1A"/>
      </left>
      <right/>
      <top style="thin">
        <color rgb="001A1A1A"/>
      </top>
      <bottom style="thin">
        <color rgb="001A1A1A"/>
      </bottom>
      <diagonal/>
    </border>
    <border diagonalDown="false" diagonalUp="false">
      <left/>
      <right style="thin">
        <color rgb="00BFC5D2"/>
      </right>
      <top style="thin">
        <color rgb="00BFC5D2"/>
      </top>
      <bottom style="thin">
        <color rgb="00BFC5D2"/>
      </bottom>
      <diagonal/>
    </border>
    <border diagonalDown="false" diagonalUp="false">
      <left style="thin">
        <color rgb="00BFC5D2"/>
      </left>
      <right style="thin">
        <color rgb="00BFC5D2"/>
      </right>
      <top style="thin">
        <color rgb="00BFC5D2"/>
      </top>
      <bottom style="thin">
        <color rgb="00BFC5D2"/>
      </bottom>
      <diagonal/>
    </border>
    <border diagonalDown="false" diagonalUp="false">
      <left style="thin">
        <color rgb="00C0C0C0"/>
      </left>
      <right style="thin">
        <color rgb="00C0C0C0"/>
      </right>
      <top style="thin">
        <color rgb="00C0C0C0"/>
      </top>
      <bottom style="thin">
        <color rgb="00C0C0C0"/>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109">
    <xf applyAlignment="false" applyBorder="false" applyFont="false" applyProtection="false" borderId="0" fillId="0" fontId="4" numFmtId="164" xfId="0"/>
    <xf applyAlignment="true" applyBorder="false" applyFont="true" applyProtection="false" borderId="0" fillId="0" fontId="4" numFmtId="164" xfId="0">
      <alignment horizontal="general" indent="0" shrinkToFit="false" textRotation="0" vertical="bottom" wrapText="true"/>
    </xf>
    <xf applyAlignment="true" applyBorder="false" applyFont="true" applyProtection="false" borderId="0" fillId="0" fontId="5" numFmtId="165" xfId="0">
      <alignment horizontal="general" indent="0" shrinkToFit="false" textRotation="0" vertical="bottom" wrapText="true"/>
    </xf>
    <xf applyAlignment="true" applyBorder="false" applyFont="true" applyProtection="false" borderId="0" fillId="0" fontId="6" numFmtId="164" xfId="0">
      <alignment horizontal="general" indent="0" shrinkToFit="false" textRotation="0" vertical="bottom" wrapText="false"/>
    </xf>
    <xf applyAlignment="true" applyBorder="false" applyFont="true" applyProtection="false" borderId="0" fillId="0" fontId="6" numFmtId="164" xfId="0">
      <alignment horizontal="general" indent="0" shrinkToFit="false" textRotation="0" vertical="bottom" wrapText="true"/>
    </xf>
    <xf applyAlignment="true" applyBorder="false" applyFont="true" applyProtection="false" borderId="0" fillId="0" fontId="7" numFmtId="164" xfId="0">
      <alignment horizontal="general" indent="0" shrinkToFit="false" textRotation="0" vertical="bottom" wrapText="true"/>
    </xf>
    <xf applyAlignment="true" applyBorder="false" applyFont="true" applyProtection="false" borderId="0" fillId="0" fontId="5" numFmtId="164" xfId="0">
      <alignment horizontal="general" indent="0" shrinkToFit="false" textRotation="0" vertical="bottom" wrapText="false"/>
    </xf>
    <xf applyAlignment="true" applyBorder="false" applyFont="true" applyProtection="false" borderId="0" fillId="0" fontId="8" numFmtId="164" xfId="0">
      <alignment horizontal="general" indent="0" shrinkToFit="false" textRotation="0" vertical="bottom" wrapText="false"/>
    </xf>
    <xf applyAlignment="true" applyBorder="true" applyFont="true" applyProtection="false" borderId="1" fillId="0" fontId="9" numFmtId="164" xfId="0">
      <alignment horizontal="center" indent="0" shrinkToFit="false" textRotation="0" vertical="center" wrapText="true"/>
    </xf>
    <xf applyAlignment="true" applyBorder="true" applyFont="true" applyProtection="false" borderId="1" fillId="0" fontId="10" numFmtId="164" xfId="0">
      <alignment horizontal="center" indent="0" shrinkToFit="false" textRotation="0" vertical="top" wrapText="true"/>
    </xf>
    <xf applyAlignment="true" applyBorder="true" applyFont="true" applyProtection="false" borderId="1" fillId="0" fontId="10" numFmtId="165" xfId="0">
      <alignment horizontal="center" indent="0" shrinkToFit="false" textRotation="0" vertical="bottom" wrapText="false"/>
    </xf>
    <xf applyAlignment="true" applyBorder="true" applyFont="true" applyProtection="false" borderId="1" fillId="0" fontId="11" numFmtId="166" xfId="0">
      <alignment horizontal="right" indent="0" shrinkToFit="false" textRotation="0" vertical="bottom" wrapText="false"/>
    </xf>
    <xf applyAlignment="true" applyBorder="false" applyFont="true" applyProtection="false" borderId="0" fillId="0" fontId="12" numFmtId="164" xfId="0">
      <alignment horizontal="general" indent="0" shrinkToFit="false" textRotation="0" vertical="bottom" wrapText="true"/>
    </xf>
    <xf applyAlignment="true" applyBorder="true" applyFont="true" applyProtection="false" borderId="1" fillId="0" fontId="13" numFmtId="164" xfId="0">
      <alignment horizontal="left" indent="0" shrinkToFit="false" textRotation="0" vertical="top" wrapText="true"/>
    </xf>
    <xf applyAlignment="true" applyBorder="true" applyFont="true" applyProtection="false" borderId="1" fillId="0" fontId="9" numFmtId="165" xfId="0">
      <alignment horizontal="center" indent="0" shrinkToFit="false" textRotation="0" vertical="bottom" wrapText="false"/>
    </xf>
    <xf applyAlignment="true" applyBorder="true" applyFont="true" applyProtection="false" borderId="1" fillId="0" fontId="13" numFmtId="166" xfId="0">
      <alignment horizontal="right" indent="0" shrinkToFit="false" textRotation="0" vertical="bottom" wrapText="false"/>
    </xf>
    <xf applyAlignment="true" applyBorder="true" applyFont="true" applyProtection="false" borderId="0" fillId="0" fontId="4" numFmtId="164" xfId="0">
      <alignment horizontal="general" indent="0" shrinkToFit="false" textRotation="0" vertical="bottom" wrapText="true"/>
    </xf>
    <xf applyAlignment="true" applyBorder="true" applyFont="true" applyProtection="false" borderId="1" fillId="0" fontId="14" numFmtId="164" xfId="0">
      <alignment horizontal="left" indent="0" shrinkToFit="false" textRotation="0" vertical="top" wrapText="true"/>
    </xf>
    <xf applyAlignment="true" applyBorder="true" applyFont="true" applyProtection="false" borderId="1" fillId="0" fontId="14" numFmtId="165" xfId="0">
      <alignment horizontal="center" indent="0" shrinkToFit="false" textRotation="0" vertical="bottom" wrapText="false"/>
    </xf>
    <xf applyAlignment="true" applyBorder="true" applyFont="true" applyProtection="false" borderId="1" fillId="0" fontId="14" numFmtId="166" xfId="0">
      <alignment horizontal="right" indent="0" shrinkToFit="false" textRotation="0" vertical="bottom" wrapText="false"/>
    </xf>
    <xf applyAlignment="true" applyBorder="true" applyFont="true" applyProtection="false" borderId="1" fillId="0" fontId="13" numFmtId="165" xfId="0">
      <alignment horizontal="center" indent="0" shrinkToFit="false" textRotation="0" vertical="bottom" wrapText="false"/>
    </xf>
    <xf applyAlignment="true" applyBorder="true" applyFont="true" applyProtection="false" borderId="1" fillId="0" fontId="9" numFmtId="165" xfId="0">
      <alignment horizontal="center" indent="0" shrinkToFit="false" textRotation="0" vertical="top" wrapText="false"/>
    </xf>
    <xf applyAlignment="true" applyBorder="true" applyFont="true" applyProtection="false" borderId="1" fillId="0" fontId="13" numFmtId="166" xfId="0">
      <alignment horizontal="right" indent="0" shrinkToFit="false" textRotation="0" vertical="top" wrapText="false"/>
    </xf>
    <xf applyAlignment="true" applyBorder="true" applyFont="true" applyProtection="false" borderId="1" fillId="0" fontId="9" numFmtId="164" xfId="0">
      <alignment horizontal="left" indent="0" shrinkToFit="false" textRotation="0" vertical="top" wrapText="true"/>
    </xf>
    <xf applyAlignment="true" applyBorder="true" applyFont="true" applyProtection="false" borderId="1" fillId="0" fontId="9" numFmtId="166" xfId="0">
      <alignment horizontal="right" indent="0" shrinkToFit="false" textRotation="0" vertical="bottom" wrapText="false"/>
    </xf>
    <xf applyAlignment="true" applyBorder="true" applyFont="true" applyProtection="false" borderId="1" fillId="0" fontId="15" numFmtId="164" xfId="0">
      <alignment horizontal="left" indent="0" shrinkToFit="false" textRotation="0" vertical="top" wrapText="true"/>
    </xf>
    <xf applyAlignment="true" applyBorder="true" applyFont="true" applyProtection="false" borderId="1" fillId="0" fontId="16" numFmtId="165" xfId="0">
      <alignment horizontal="center" indent="0" shrinkToFit="false" textRotation="0" vertical="bottom" wrapText="false"/>
    </xf>
    <xf applyAlignment="true" applyBorder="true" applyFont="true" applyProtection="false" borderId="1" fillId="0" fontId="15" numFmtId="166" xfId="0">
      <alignment horizontal="right" indent="0" shrinkToFit="false" textRotation="0" vertical="bottom" wrapText="false"/>
    </xf>
    <xf applyAlignment="true" applyBorder="true" applyFont="true" applyProtection="false" borderId="1" fillId="0" fontId="17" numFmtId="166" xfId="0">
      <alignment horizontal="right" indent="0" shrinkToFit="false" textRotation="0" vertical="bottom" wrapText="false"/>
    </xf>
    <xf applyAlignment="true" applyBorder="false" applyFont="true" applyProtection="false" borderId="0" fillId="0" fontId="4" numFmtId="166" xfId="0">
      <alignment horizontal="general" indent="0" shrinkToFit="false" textRotation="0" vertical="bottom" wrapText="true"/>
    </xf>
    <xf applyAlignment="true" applyBorder="true" applyFont="true" applyProtection="false" borderId="2" fillId="0" fontId="18" numFmtId="164" xfId="0">
      <alignment horizontal="left" indent="0" shrinkToFit="false" textRotation="0" vertical="bottom" wrapText="true"/>
    </xf>
    <xf applyAlignment="true" applyBorder="true" applyFont="true" applyProtection="false" borderId="3" fillId="0" fontId="18" numFmtId="165" xfId="0">
      <alignment horizontal="center" indent="0" shrinkToFit="false" textRotation="0" vertical="center" wrapText="false"/>
    </xf>
    <xf applyAlignment="true" applyBorder="true" applyFont="true" applyProtection="false" borderId="4" fillId="0" fontId="18" numFmtId="165" xfId="0">
      <alignment horizontal="center" indent="0" shrinkToFit="false" textRotation="0" vertical="center" wrapText="false"/>
    </xf>
    <xf applyAlignment="true" applyBorder="true" applyFont="true" applyProtection="false" borderId="5" fillId="0" fontId="18" numFmtId="164" xfId="0">
      <alignment horizontal="left" indent="0" shrinkToFit="false" textRotation="0" vertical="bottom" wrapText="true"/>
    </xf>
    <xf applyAlignment="true" applyBorder="true" applyFont="true" applyProtection="false" borderId="6" fillId="0" fontId="18" numFmtId="165" xfId="0">
      <alignment horizontal="center" indent="0" shrinkToFit="false" textRotation="0" vertical="center" wrapText="false"/>
    </xf>
    <xf applyAlignment="true" applyBorder="true" applyFont="true" applyProtection="false" borderId="7" fillId="0" fontId="15" numFmtId="166" xfId="0">
      <alignment horizontal="right" indent="0" shrinkToFit="false" textRotation="0" vertical="bottom" wrapText="false"/>
    </xf>
    <xf applyAlignment="true" applyBorder="true" applyFont="true" applyProtection="false" borderId="8" fillId="0" fontId="14" numFmtId="165" xfId="0">
      <alignment horizontal="center" indent="0" shrinkToFit="false" textRotation="0" vertical="bottom" wrapText="false"/>
    </xf>
    <xf applyAlignment="true" applyBorder="true" applyFont="true" applyProtection="false" borderId="1" fillId="0" fontId="19" numFmtId="164" xfId="0">
      <alignment horizontal="left" indent="0" shrinkToFit="false" textRotation="0" vertical="top" wrapText="true"/>
    </xf>
    <xf applyAlignment="true" applyBorder="true" applyFont="true" applyProtection="false" borderId="1" fillId="0" fontId="19" numFmtId="165" xfId="0">
      <alignment horizontal="center" indent="0" shrinkToFit="false" textRotation="0" vertical="bottom" wrapText="false"/>
    </xf>
    <xf applyAlignment="true" applyBorder="true" applyFont="true" applyProtection="true" borderId="1" fillId="0" fontId="14" numFmtId="165" xfId="0">
      <alignment horizontal="left" indent="0" shrinkToFit="false" textRotation="0" vertical="center" wrapText="true"/>
      <protection hidden="false" locked="true"/>
    </xf>
    <xf applyAlignment="true" applyBorder="true" applyFont="true" applyProtection="false" borderId="1" fillId="0" fontId="20" numFmtId="165" xfId="0">
      <alignment horizontal="center" indent="0" shrinkToFit="false" textRotation="0" vertical="bottom" wrapText="false"/>
    </xf>
    <xf applyAlignment="true" applyBorder="true" applyFont="true" applyProtection="false" borderId="9" fillId="0" fontId="14" numFmtId="165" xfId="0">
      <alignment horizontal="left" indent="0" shrinkToFit="false" textRotation="0" vertical="center" wrapText="true"/>
    </xf>
    <xf applyAlignment="true" applyBorder="true" applyFont="true" applyProtection="false" borderId="9" fillId="0" fontId="14" numFmtId="167" xfId="0">
      <alignment horizontal="left" indent="0" shrinkToFit="false" textRotation="0" vertical="center" wrapText="true"/>
    </xf>
    <xf applyAlignment="true" applyBorder="true" applyFont="true" applyProtection="false" borderId="7" fillId="0" fontId="14" numFmtId="164" xfId="0">
      <alignment horizontal="left" indent="0" shrinkToFit="false" textRotation="0" vertical="top" wrapText="true"/>
    </xf>
    <xf applyAlignment="true" applyBorder="true" applyFont="true" applyProtection="false" borderId="1" fillId="0" fontId="14" numFmtId="166" xfId="0">
      <alignment horizontal="center" indent="0" shrinkToFit="false" textRotation="0" vertical="bottom" wrapText="false"/>
    </xf>
    <xf applyAlignment="true" applyBorder="true" applyFont="true" applyProtection="false" borderId="10" fillId="0" fontId="21" numFmtId="166" xfId="0">
      <alignment horizontal="center" indent="0" shrinkToFit="false" textRotation="0" vertical="bottom" wrapText="false"/>
    </xf>
    <xf applyAlignment="true" applyBorder="true" applyFont="true" applyProtection="false" borderId="11" fillId="0" fontId="21" numFmtId="166" xfId="0">
      <alignment horizontal="center" indent="0" shrinkToFit="false" textRotation="0" vertical="bottom" wrapText="false"/>
    </xf>
    <xf applyAlignment="true" applyBorder="false" applyFont="true" applyProtection="false" borderId="0" fillId="0" fontId="22" numFmtId="164" xfId="0">
      <alignment horizontal="general" indent="0" shrinkToFit="false" textRotation="0" vertical="bottom" wrapText="true"/>
    </xf>
    <xf applyAlignment="true" applyBorder="true" applyFont="true" applyProtection="false" borderId="1" fillId="0" fontId="16" numFmtId="164" xfId="0">
      <alignment horizontal="left" indent="0" shrinkToFit="false" textRotation="0" vertical="top" wrapText="true"/>
    </xf>
    <xf applyAlignment="true" applyBorder="true" applyFont="true" applyProtection="false" borderId="1" fillId="0" fontId="16" numFmtId="166" xfId="0">
      <alignment horizontal="right" indent="0" shrinkToFit="false" textRotation="0" vertical="bottom" wrapText="false"/>
    </xf>
    <xf applyAlignment="true" applyBorder="true" applyFont="true" applyProtection="false" borderId="1" fillId="0" fontId="14" numFmtId="164" xfId="0">
      <alignment horizontal="justify" indent="0" shrinkToFit="false" textRotation="0" vertical="top" wrapText="true"/>
    </xf>
    <xf applyAlignment="true" applyBorder="true" applyFont="true" applyProtection="false" borderId="1" fillId="0" fontId="14" numFmtId="164" xfId="0">
      <alignment horizontal="general" indent="0" shrinkToFit="false" textRotation="0" vertical="top" wrapText="true"/>
    </xf>
    <xf applyAlignment="true" applyBorder="true" applyFont="true" applyProtection="false" borderId="1" fillId="0" fontId="18" numFmtId="164" xfId="0">
      <alignment horizontal="justify" indent="0" shrinkToFit="false" textRotation="0" vertical="top" wrapText="true"/>
    </xf>
    <xf applyAlignment="true" applyBorder="true" applyFont="true" applyProtection="false" borderId="7" fillId="0" fontId="14" numFmtId="164" xfId="0">
      <alignment horizontal="left" indent="0" shrinkToFit="false" textRotation="0" vertical="bottom" wrapText="true"/>
    </xf>
    <xf applyAlignment="true" applyBorder="true" applyFont="true" applyProtection="false" borderId="1" fillId="0" fontId="18" numFmtId="164" xfId="0">
      <alignment horizontal="left" indent="0" shrinkToFit="false" textRotation="0" vertical="bottom" wrapText="true"/>
    </xf>
    <xf applyAlignment="true" applyBorder="true" applyFont="true" applyProtection="false" borderId="7" fillId="0" fontId="14" numFmtId="164" xfId="0">
      <alignment horizontal="left" indent="0" shrinkToFit="false" textRotation="0" vertical="bottom" wrapText="true"/>
    </xf>
    <xf applyAlignment="true" applyBorder="true" applyFont="true" applyProtection="false" borderId="1" fillId="0" fontId="23" numFmtId="164" xfId="0">
      <alignment horizontal="left" indent="0" shrinkToFit="false" textRotation="0" vertical="bottom" wrapText="true"/>
    </xf>
    <xf applyAlignment="true" applyBorder="true" applyFont="true" applyProtection="false" borderId="1" fillId="0" fontId="23" numFmtId="165" xfId="0">
      <alignment horizontal="left" indent="0" shrinkToFit="false" textRotation="0" vertical="bottom" wrapText="true"/>
    </xf>
    <xf applyAlignment="true" applyBorder="true" applyFont="true" applyProtection="false" borderId="1" fillId="0" fontId="18" numFmtId="165" xfId="0">
      <alignment horizontal="left" indent="0" shrinkToFit="false" textRotation="0" vertical="bottom" wrapText="true"/>
    </xf>
    <xf applyAlignment="true" applyBorder="true" applyFont="true" applyProtection="true" borderId="1" fillId="0" fontId="9" numFmtId="165" xfId="0">
      <alignment horizontal="left" indent="0" shrinkToFit="false" textRotation="0" vertical="center" wrapText="true"/>
      <protection hidden="false" locked="true"/>
    </xf>
    <xf applyAlignment="true" applyBorder="true" applyFont="true" applyProtection="true" borderId="1" fillId="0" fontId="16" numFmtId="165" xfId="0">
      <alignment horizontal="left" indent="0" shrinkToFit="false" textRotation="0" vertical="center" wrapText="true"/>
      <protection hidden="false" locked="true"/>
    </xf>
    <xf applyAlignment="true" applyBorder="true" applyFont="true" applyProtection="true" borderId="1" fillId="0" fontId="14" numFmtId="168" xfId="0">
      <alignment horizontal="left" indent="0" shrinkToFit="false" textRotation="0" vertical="center" wrapText="true"/>
      <protection hidden="false" locked="true"/>
    </xf>
    <xf applyAlignment="true" applyBorder="true" applyFont="true" applyProtection="false" borderId="1" fillId="0" fontId="13" numFmtId="164" xfId="0">
      <alignment horizontal="center" indent="0" shrinkToFit="false" textRotation="0" vertical="bottom" wrapText="false"/>
    </xf>
    <xf applyAlignment="true" applyBorder="true" applyFont="true" applyProtection="false" borderId="1" fillId="0" fontId="13" numFmtId="166" xfId="0">
      <alignment horizontal="general" indent="0" shrinkToFit="false" textRotation="0" vertical="bottom" wrapText="false"/>
    </xf>
    <xf applyAlignment="true" applyBorder="true" applyFont="true" applyProtection="false" borderId="12" fillId="0" fontId="13" numFmtId="164" xfId="0">
      <alignment horizontal="center" indent="0" shrinkToFit="false" textRotation="0" vertical="top" wrapText="true"/>
    </xf>
    <xf applyAlignment="true" applyBorder="true" applyFont="true" applyProtection="false" borderId="5" fillId="0" fontId="13" numFmtId="164" xfId="0">
      <alignment horizontal="center" indent="0" shrinkToFit="false" textRotation="0" vertical="bottom" wrapText="false"/>
    </xf>
    <xf applyAlignment="true" applyBorder="true" applyFont="true" applyProtection="false" borderId="5" fillId="0" fontId="13" numFmtId="166" xfId="0">
      <alignment horizontal="general" indent="0" shrinkToFit="false" textRotation="0" vertical="bottom" wrapText="false"/>
    </xf>
    <xf applyAlignment="true" applyBorder="true" applyFont="true" applyProtection="false" borderId="1" fillId="0" fontId="24" numFmtId="166" xfId="0">
      <alignment horizontal="general" indent="0" shrinkToFit="false" textRotation="0" vertical="top" wrapText="true"/>
    </xf>
    <xf applyAlignment="true" applyBorder="true" applyFont="true" applyProtection="false" borderId="1" fillId="0" fontId="24" numFmtId="165" xfId="0">
      <alignment horizontal="center" indent="0" shrinkToFit="false" textRotation="0" vertical="bottom" wrapText="false"/>
    </xf>
    <xf applyAlignment="true" applyBorder="true" applyFont="true" applyProtection="false" borderId="1" fillId="0" fontId="24" numFmtId="166" xfId="0">
      <alignment horizontal="general" indent="0" shrinkToFit="false" textRotation="0" vertical="bottom" wrapText="false"/>
    </xf>
    <xf applyAlignment="true" applyBorder="true" applyFont="true" applyProtection="false" borderId="1" fillId="0" fontId="24" numFmtId="166" xfId="0">
      <alignment horizontal="right" indent="0" shrinkToFit="false" textRotation="0" vertical="bottom" wrapText="false"/>
    </xf>
    <xf applyAlignment="true" applyBorder="true" applyFont="true" applyProtection="false" borderId="1" fillId="0" fontId="18" numFmtId="166" xfId="0">
      <alignment horizontal="general" indent="0" shrinkToFit="false" textRotation="0" vertical="top" wrapText="true"/>
    </xf>
    <xf applyAlignment="true" applyBorder="true" applyFont="true" applyProtection="false" borderId="1" fillId="0" fontId="18" numFmtId="165" xfId="0">
      <alignment horizontal="center" indent="0" shrinkToFit="false" textRotation="0" vertical="bottom" wrapText="false"/>
    </xf>
    <xf applyAlignment="true" applyBorder="true" applyFont="true" applyProtection="false" borderId="1" fillId="0" fontId="18" numFmtId="166" xfId="0">
      <alignment horizontal="general" indent="0" shrinkToFit="false" textRotation="0" vertical="bottom" wrapText="false"/>
    </xf>
    <xf applyAlignment="true" applyBorder="true" applyFont="true" applyProtection="false" borderId="1" fillId="0" fontId="18" numFmtId="166" xfId="0">
      <alignment horizontal="right" indent="0" shrinkToFit="false" textRotation="0" vertical="bottom" wrapText="false"/>
    </xf>
    <xf applyAlignment="true" applyBorder="true" applyFont="true" applyProtection="false" borderId="1" fillId="0" fontId="24" numFmtId="165" xfId="0">
      <alignment horizontal="general" indent="0" shrinkToFit="false" textRotation="0" vertical="bottom" wrapText="false"/>
    </xf>
    <xf applyAlignment="true" applyBorder="true" applyFont="true" applyProtection="false" borderId="1" fillId="0" fontId="13" numFmtId="164" xfId="0">
      <alignment horizontal="general" indent="0" shrinkToFit="false" textRotation="0" vertical="bottom" wrapText="true"/>
    </xf>
    <xf applyAlignment="true" applyBorder="true" applyFont="true" applyProtection="false" borderId="1" fillId="0" fontId="17" numFmtId="165" xfId="0">
      <alignment horizontal="general" indent="0" shrinkToFit="false" textRotation="0" vertical="bottom" wrapText="false"/>
    </xf>
    <xf applyAlignment="true" applyBorder="true" applyFont="true" applyProtection="false" borderId="1" fillId="0" fontId="13" numFmtId="166" xfId="0">
      <alignment horizontal="general" indent="0" shrinkToFit="false" textRotation="0" vertical="bottom" wrapText="true"/>
    </xf>
    <xf applyAlignment="true" applyBorder="true" applyFont="true" applyProtection="false" borderId="1" fillId="0" fontId="17" numFmtId="169" xfId="0">
      <alignment horizontal="right" indent="0" shrinkToFit="false" textRotation="0" vertical="bottom" wrapText="false"/>
    </xf>
    <xf applyAlignment="true" applyBorder="true" applyFont="true" applyProtection="false" borderId="1" fillId="0" fontId="24" numFmtId="164" xfId="0">
      <alignment horizontal="left" indent="0" shrinkToFit="false" textRotation="0" vertical="top" wrapText="true"/>
    </xf>
    <xf applyAlignment="true" applyBorder="true" applyFont="true" applyProtection="false" borderId="1" fillId="0" fontId="23" numFmtId="165" xfId="0">
      <alignment horizontal="center" indent="0" shrinkToFit="false" textRotation="0" vertical="top" wrapText="false"/>
    </xf>
    <xf applyAlignment="true" applyBorder="true" applyFont="true" applyProtection="false" borderId="1" fillId="0" fontId="13" numFmtId="166" xfId="0">
      <alignment horizontal="general" indent="0" shrinkToFit="false" textRotation="0" vertical="top" wrapText="false"/>
    </xf>
    <xf applyAlignment="true" applyBorder="true" applyFont="true" applyProtection="false" borderId="1" fillId="0" fontId="18" numFmtId="164" xfId="0">
      <alignment horizontal="left" indent="0" shrinkToFit="false" textRotation="0" vertical="top" wrapText="true"/>
    </xf>
    <xf applyAlignment="true" applyBorder="true" applyFont="true" applyProtection="false" borderId="1" fillId="0" fontId="14" numFmtId="166" xfId="0">
      <alignment horizontal="general" indent="0" shrinkToFit="false" textRotation="0" vertical="bottom" wrapText="true"/>
    </xf>
    <xf applyAlignment="true" applyBorder="true" applyFont="true" applyProtection="false" borderId="1" fillId="0" fontId="25" numFmtId="164" xfId="0">
      <alignment horizontal="left" indent="0" shrinkToFit="false" textRotation="0" vertical="top" wrapText="true"/>
    </xf>
    <xf applyAlignment="true" applyBorder="true" applyFont="true" applyProtection="false" borderId="1" fillId="0" fontId="17" numFmtId="166" xfId="0">
      <alignment horizontal="general" indent="0" shrinkToFit="false" textRotation="0" vertical="bottom" wrapText="true"/>
    </xf>
    <xf applyAlignment="true" applyBorder="true" applyFont="true" applyProtection="false" borderId="1" fillId="0" fontId="25" numFmtId="164" xfId="0">
      <alignment horizontal="left" indent="0" shrinkToFit="false" textRotation="0" vertical="top" wrapText="true"/>
    </xf>
    <xf applyAlignment="true" applyBorder="true" applyFont="true" applyProtection="false" borderId="1" fillId="0" fontId="23" numFmtId="164" xfId="0">
      <alignment horizontal="center" indent="0" shrinkToFit="false" textRotation="0" vertical="bottom" wrapText="false"/>
    </xf>
    <xf applyAlignment="true" applyBorder="true" applyFont="true" applyProtection="false" borderId="1" fillId="0" fontId="13" numFmtId="169" xfId="0">
      <alignment horizontal="right" indent="0" shrinkToFit="false" textRotation="0" vertical="bottom" wrapText="false"/>
    </xf>
    <xf applyAlignment="true" applyBorder="false" applyFont="true" applyProtection="false" borderId="0" fillId="0" fontId="26" numFmtId="164" xfId="0">
      <alignment horizontal="center" indent="0" shrinkToFit="false" textRotation="0" vertical="bottom" wrapText="false"/>
    </xf>
    <xf applyAlignment="true" applyBorder="false" applyFont="true" applyProtection="false" borderId="0" fillId="0" fontId="9" numFmtId="164" xfId="0">
      <alignment horizontal="general" indent="0" shrinkToFit="false" textRotation="0" vertical="bottom" wrapText="true"/>
    </xf>
    <xf applyAlignment="true" applyBorder="false" applyFont="true" applyProtection="false" borderId="0" fillId="0" fontId="26" numFmtId="164" xfId="0">
      <alignment horizontal="left" indent="0" shrinkToFit="false" textRotation="0" vertical="bottom" wrapText="false"/>
    </xf>
    <xf applyAlignment="true" applyBorder="false" applyFont="true" applyProtection="false" borderId="0" fillId="0" fontId="9" numFmtId="164" xfId="0">
      <alignment horizontal="general" indent="0" shrinkToFit="false" textRotation="0" vertical="bottom" wrapText="false"/>
    </xf>
    <xf applyAlignment="false" applyBorder="false" applyFont="true" applyProtection="false" borderId="0" fillId="0" fontId="4" numFmtId="164" xfId="0"/>
    <xf applyAlignment="true" applyBorder="false" applyFont="true" applyProtection="false" borderId="0" fillId="0" fontId="4" numFmtId="164" xfId="0">
      <alignment horizontal="center" indent="0" shrinkToFit="false" textRotation="0" vertical="bottom" wrapText="false"/>
    </xf>
    <xf applyAlignment="false" applyBorder="false" applyFont="true" applyProtection="false" borderId="0" fillId="0" fontId="4" numFmtId="169" xfId="0"/>
    <xf applyAlignment="true" applyBorder="true" applyFont="true" applyProtection="false" borderId="0" fillId="0" fontId="27" numFmtId="164" xfId="0">
      <alignment horizontal="center" indent="0" shrinkToFit="false" textRotation="0" vertical="top" wrapText="true"/>
    </xf>
    <xf applyAlignment="true" applyBorder="false" applyFont="true" applyProtection="false" borderId="0" fillId="0" fontId="4" numFmtId="169" xfId="0">
      <alignment horizontal="general" indent="0" shrinkToFit="false" textRotation="0" vertical="bottom" wrapText="false"/>
    </xf>
    <xf applyAlignment="true" applyBorder="false" applyFont="true" applyProtection="false" borderId="0" fillId="0" fontId="4" numFmtId="164" xfId="0">
      <alignment horizontal="general" indent="0" shrinkToFit="false" textRotation="0" vertical="bottom" wrapText="false"/>
    </xf>
    <xf applyAlignment="true" applyBorder="true" applyFont="true" applyProtection="false" borderId="1" fillId="0" fontId="28" numFmtId="164" xfId="0">
      <alignment horizontal="center" indent="0" shrinkToFit="false" textRotation="0" vertical="top" wrapText="true"/>
    </xf>
    <xf applyAlignment="true" applyBorder="true" applyFont="true" applyProtection="false" borderId="1" fillId="0" fontId="28" numFmtId="165" xfId="0">
      <alignment horizontal="center" indent="0" shrinkToFit="false" textRotation="0" vertical="top" wrapText="true"/>
    </xf>
    <xf applyAlignment="true" applyBorder="true" applyFont="true" applyProtection="false" borderId="1" fillId="0" fontId="28" numFmtId="169" xfId="0">
      <alignment horizontal="center" indent="0" shrinkToFit="false" textRotation="0" vertical="top" wrapText="true"/>
    </xf>
    <xf applyAlignment="true" applyBorder="true" applyFont="true" applyProtection="false" borderId="13" fillId="0" fontId="19" numFmtId="169" xfId="0">
      <alignment horizontal="center" indent="0" shrinkToFit="false" textRotation="0" vertical="top" wrapText="true"/>
    </xf>
    <xf applyAlignment="true" applyBorder="true" applyFont="true" applyProtection="false" borderId="14" fillId="0" fontId="19" numFmtId="169" xfId="0">
      <alignment horizontal="center" indent="0" shrinkToFit="false" textRotation="0" vertical="top" wrapText="true"/>
    </xf>
    <xf applyAlignment="true" applyBorder="true" applyFont="true" applyProtection="false" borderId="1" fillId="0" fontId="19" numFmtId="164" xfId="0">
      <alignment horizontal="center" indent="0" shrinkToFit="false" textRotation="0" vertical="bottom" wrapText="false"/>
    </xf>
    <xf applyAlignment="true" applyBorder="true" applyFont="true" applyProtection="false" borderId="1" fillId="0" fontId="17" numFmtId="166" xfId="0">
      <alignment horizontal="general" indent="0" shrinkToFit="false" textRotation="0" vertical="bottom" wrapText="false"/>
    </xf>
    <xf applyAlignment="true" applyBorder="true" applyFont="true" applyProtection="false" borderId="15" fillId="0" fontId="29" numFmtId="170" xfId="0">
      <alignment horizontal="right" indent="0" shrinkToFit="false" textRotation="0" vertical="bottom" wrapText="false"/>
    </xf>
    <xf applyAlignment="true" applyBorder="true" applyFont="true" applyProtection="false" borderId="15" fillId="0" fontId="29" numFmtId="170" xfId="0">
      <alignment horizontal="center" indent="0" shrinkToFit="false" textRotation="0" vertical="bottom" wrapText="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a="http://schemas.openxmlformats.org/drawingml/2006/main" xmlns:r="http://schemas.openxmlformats.org/officeDocument/2006/relationships" xmlns:xdr="http://schemas.openxmlformats.org/drawingml/2006/spreadsheetDrawing"/>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211"/>
  <sheetViews>
    <sheetView colorId="64" defaultGridColor="true" rightToLeft="false" showFormulas="false" showGridLines="true" showOutlineSymbols="true" showRowColHeaders="true" showZeros="false" tabSelected="true" topLeftCell="A1" view="normal" windowProtection="false" workbookViewId="0" zoomScale="100" zoomScaleNormal="100" zoomScalePageLayoutView="60">
      <selection activeCell="A1" activeCellId="0" pane="topLeft" sqref="A1"/>
    </sheetView>
  </sheetViews>
  <cols>
    <col collapsed="false" hidden="false" max="1" min="1" style="1" width="57.0509803921569"/>
    <col collapsed="false" hidden="false" max="2" min="2" style="1" width="22.4666666666667"/>
    <col collapsed="false" hidden="false" max="3" min="3" style="1" width="15.4588235294118"/>
    <col collapsed="false" hidden="false" max="4" min="4" style="1" width="11.9450980392157"/>
    <col collapsed="false" hidden="false" max="5" min="5" style="1" width="11.3137254901961"/>
    <col collapsed="false" hidden="false" max="6" min="6" style="1" width="14.1764705882353"/>
    <col collapsed="false" hidden="false" max="7" min="7" style="1" width="12.7411764705882"/>
    <col collapsed="false" hidden="false" max="1025" min="8" style="1" width="10.5098039215686"/>
  </cols>
  <sheetData>
    <row collapsed="false" customFormat="false" customHeight="false" hidden="false" ht="35.8" outlineLevel="0" r="1">
      <c r="A1" s="2" t="s">
        <v>0</v>
      </c>
      <c r="B1" s="3"/>
      <c r="C1" s="4"/>
      <c r="D1" s="4"/>
      <c r="E1" s="5"/>
    </row>
    <row collapsed="false" customFormat="false" customHeight="false" hidden="false" ht="52.95" outlineLevel="0" r="2">
      <c r="A2" s="2" t="s">
        <v>1</v>
      </c>
      <c r="B2" s="6"/>
      <c r="C2" s="4"/>
      <c r="D2" s="4"/>
      <c r="E2" s="5"/>
    </row>
    <row collapsed="false" customFormat="false" customHeight="false" hidden="false" ht="18.35" outlineLevel="0" r="3">
      <c r="A3" s="6" t="s">
        <v>2</v>
      </c>
      <c r="B3" s="6"/>
      <c r="C3" s="4"/>
      <c r="D3" s="4"/>
      <c r="E3" s="5"/>
    </row>
    <row collapsed="false" customFormat="false" customHeight="false" hidden="false" ht="13.55" outlineLevel="0" r="4">
      <c r="A4" s="7"/>
      <c r="B4" s="7"/>
    </row>
    <row collapsed="false" customFormat="false" customHeight="true" hidden="false" ht="35.25" outlineLevel="0" r="5">
      <c r="A5" s="8" t="s">
        <v>3</v>
      </c>
      <c r="B5" s="8" t="s">
        <v>4</v>
      </c>
      <c r="C5" s="8" t="s">
        <v>5</v>
      </c>
      <c r="D5" s="8" t="s">
        <v>6</v>
      </c>
      <c r="E5" s="8" t="s">
        <v>7</v>
      </c>
    </row>
    <row collapsed="false" customFormat="true" customHeight="false" hidden="false" ht="13.55" outlineLevel="0" r="6" s="12">
      <c r="A6" s="9" t="s">
        <v>8</v>
      </c>
      <c r="B6" s="10"/>
      <c r="C6" s="11" t="n">
        <f aca="false">C7+C52</f>
        <v>298299.2</v>
      </c>
      <c r="D6" s="11" t="n">
        <f aca="false">D7+D52</f>
        <v>87246.5</v>
      </c>
      <c r="E6" s="11" t="n">
        <f aca="false">D6/C6*100</f>
        <v>29.247983232942</v>
      </c>
    </row>
    <row collapsed="false" customFormat="true" customHeight="false" hidden="false" ht="13.55" outlineLevel="0" r="7" s="16">
      <c r="A7" s="13" t="s">
        <v>9</v>
      </c>
      <c r="B7" s="14" t="s">
        <v>10</v>
      </c>
      <c r="C7" s="15" t="n">
        <f aca="false">C8+C10+C16+C23+C26+C28+C41+C45+C50+C43</f>
        <v>40840.5</v>
      </c>
      <c r="D7" s="15" t="n">
        <f aca="false">D8+D10+D16+D23+D26+D28+D41+D45+D50+D43+D51+D27</f>
        <v>14654.9</v>
      </c>
      <c r="E7" s="15" t="n">
        <f aca="false">D7/C7*100</f>
        <v>35.8832531433259</v>
      </c>
    </row>
    <row collapsed="false" customFormat="true" customHeight="false" hidden="false" ht="13.55" outlineLevel="0" r="8" s="16">
      <c r="A8" s="13" t="s">
        <v>11</v>
      </c>
      <c r="B8" s="14" t="s">
        <v>12</v>
      </c>
      <c r="C8" s="15" t="n">
        <f aca="false">C9</f>
        <v>11437</v>
      </c>
      <c r="D8" s="15" t="n">
        <f aca="false">D9</f>
        <v>3409.2</v>
      </c>
      <c r="E8" s="15" t="n">
        <f aca="false">D8/C8*100</f>
        <v>29.8085162192883</v>
      </c>
    </row>
    <row collapsed="false" customFormat="false" customHeight="false" hidden="false" ht="13.55" outlineLevel="0" r="9">
      <c r="A9" s="17" t="s">
        <v>13</v>
      </c>
      <c r="B9" s="18" t="s">
        <v>14</v>
      </c>
      <c r="C9" s="19" t="n">
        <v>11437</v>
      </c>
      <c r="D9" s="19" t="n">
        <v>3409.2</v>
      </c>
      <c r="E9" s="19" t="n">
        <f aca="false">D9/C9*100</f>
        <v>29.8085162192883</v>
      </c>
    </row>
    <row collapsed="false" customFormat="false" customHeight="false" hidden="false" ht="23.85" outlineLevel="0" r="10">
      <c r="A10" s="13" t="s">
        <v>15</v>
      </c>
      <c r="B10" s="14" t="s">
        <v>16</v>
      </c>
      <c r="C10" s="15" t="n">
        <f aca="false">C11</f>
        <v>6063.8</v>
      </c>
      <c r="D10" s="15" t="n">
        <f aca="false">D11</f>
        <v>2155.1</v>
      </c>
      <c r="E10" s="15" t="n">
        <f aca="false">D10/C10*100</f>
        <v>35.5404201985554</v>
      </c>
    </row>
    <row collapsed="false" customFormat="false" customHeight="true" hidden="false" ht="25.5" outlineLevel="0" r="11">
      <c r="A11" s="17" t="s">
        <v>17</v>
      </c>
      <c r="B11" s="18" t="s">
        <v>18</v>
      </c>
      <c r="C11" s="19" t="n">
        <f aca="false">C12+C13+C14+C15</f>
        <v>6063.8</v>
      </c>
      <c r="D11" s="19" t="n">
        <f aca="false">D12+D13+D14+D15</f>
        <v>2155.1</v>
      </c>
      <c r="E11" s="19" t="n">
        <f aca="false">D11/C11*100</f>
        <v>35.5404201985554</v>
      </c>
    </row>
    <row collapsed="false" customFormat="false" customHeight="true" hidden="false" ht="47.25" outlineLevel="0" r="12">
      <c r="A12" s="17" t="s">
        <v>19</v>
      </c>
      <c r="B12" s="18" t="s">
        <v>20</v>
      </c>
      <c r="C12" s="19" t="n">
        <v>2198.8</v>
      </c>
      <c r="D12" s="19" t="n">
        <v>969.9</v>
      </c>
      <c r="E12" s="19" t="n">
        <f aca="false">D12/C12*100</f>
        <v>44.1104238675641</v>
      </c>
    </row>
    <row collapsed="false" customFormat="false" customHeight="true" hidden="false" ht="59.25" outlineLevel="0" r="13">
      <c r="A13" s="17" t="s">
        <v>21</v>
      </c>
      <c r="B13" s="18" t="s">
        <v>22</v>
      </c>
      <c r="C13" s="19" t="n">
        <v>15.4</v>
      </c>
      <c r="D13" s="19" t="n">
        <v>7.1</v>
      </c>
      <c r="E13" s="19" t="n">
        <f aca="false">D13/C13*100</f>
        <v>46.1038961038961</v>
      </c>
    </row>
    <row collapsed="false" customFormat="false" customHeight="true" hidden="false" ht="46.5" outlineLevel="0" r="14">
      <c r="A14" s="17" t="s">
        <v>23</v>
      </c>
      <c r="B14" s="18" t="s">
        <v>24</v>
      </c>
      <c r="C14" s="19" t="n">
        <v>4258.3</v>
      </c>
      <c r="D14" s="19" t="n">
        <v>1378.6</v>
      </c>
      <c r="E14" s="19" t="n">
        <f aca="false">D14/C14*100</f>
        <v>32.3744217175868</v>
      </c>
    </row>
    <row collapsed="false" customFormat="false" customHeight="true" hidden="false" ht="46.5" outlineLevel="0" r="15">
      <c r="A15" s="17" t="s">
        <v>25</v>
      </c>
      <c r="B15" s="18" t="s">
        <v>26</v>
      </c>
      <c r="C15" s="19" t="n">
        <v>-408.7</v>
      </c>
      <c r="D15" s="19" t="n">
        <v>-200.5</v>
      </c>
      <c r="E15" s="19" t="n">
        <f aca="false">D15/C15*100</f>
        <v>49.0579887448006</v>
      </c>
    </row>
    <row collapsed="false" customFormat="false" customHeight="false" hidden="false" ht="13.55" outlineLevel="0" r="16">
      <c r="A16" s="13" t="s">
        <v>27</v>
      </c>
      <c r="B16" s="20" t="s">
        <v>28</v>
      </c>
      <c r="C16" s="15" t="n">
        <f aca="false">C17+C19+C21</f>
        <v>2878.4</v>
      </c>
      <c r="D16" s="15" t="n">
        <f aca="false">D17+D19</f>
        <v>2457.8</v>
      </c>
      <c r="E16" s="15" t="n">
        <f aca="false">D16/C16*100</f>
        <v>85.387715397443</v>
      </c>
    </row>
    <row collapsed="false" customFormat="false" customHeight="false" hidden="false" ht="22.35" outlineLevel="0" r="17">
      <c r="A17" s="17" t="s">
        <v>29</v>
      </c>
      <c r="B17" s="18" t="s">
        <v>30</v>
      </c>
      <c r="C17" s="19" t="n">
        <f aca="false">C18</f>
        <v>1655</v>
      </c>
      <c r="D17" s="19" t="n">
        <f aca="false">D18</f>
        <v>628</v>
      </c>
      <c r="E17" s="19" t="n">
        <f aca="false">D17/C17*100</f>
        <v>37.9456193353474</v>
      </c>
    </row>
    <row collapsed="false" customFormat="false" customHeight="false" hidden="false" ht="22.35" outlineLevel="0" r="18">
      <c r="A18" s="17" t="s">
        <v>29</v>
      </c>
      <c r="B18" s="18" t="s">
        <v>31</v>
      </c>
      <c r="C18" s="19" t="n">
        <v>1655</v>
      </c>
      <c r="D18" s="19" t="n">
        <v>628</v>
      </c>
      <c r="E18" s="19" t="n">
        <f aca="false">D18/C18*100</f>
        <v>37.9456193353474</v>
      </c>
    </row>
    <row collapsed="false" customFormat="false" customHeight="false" hidden="false" ht="13.55" outlineLevel="0" r="19">
      <c r="A19" s="17" t="s">
        <v>32</v>
      </c>
      <c r="B19" s="18" t="s">
        <v>33</v>
      </c>
      <c r="C19" s="19" t="n">
        <f aca="false">C20</f>
        <v>1223.4</v>
      </c>
      <c r="D19" s="19" t="n">
        <f aca="false">D20</f>
        <v>1829.8</v>
      </c>
      <c r="E19" s="19" t="n">
        <f aca="false">D19/C19*100</f>
        <v>149.566781101847</v>
      </c>
    </row>
    <row collapsed="false" customFormat="false" customHeight="false" hidden="false" ht="13.55" outlineLevel="0" r="20">
      <c r="A20" s="17" t="s">
        <v>32</v>
      </c>
      <c r="B20" s="18" t="s">
        <v>34</v>
      </c>
      <c r="C20" s="19" t="n">
        <v>1223.4</v>
      </c>
      <c r="D20" s="19" t="n">
        <v>1829.8</v>
      </c>
      <c r="E20" s="19" t="n">
        <f aca="false">D20/C20*100</f>
        <v>149.566781101847</v>
      </c>
    </row>
    <row collapsed="false" customFormat="false" customHeight="false" hidden="false" ht="22.35" outlineLevel="0" r="21">
      <c r="A21" s="17" t="s">
        <v>35</v>
      </c>
      <c r="B21" s="18" t="s">
        <v>36</v>
      </c>
      <c r="C21" s="19" t="n">
        <f aca="false">C22</f>
        <v>0</v>
      </c>
      <c r="D21" s="19"/>
      <c r="E21" s="19"/>
    </row>
    <row collapsed="false" customFormat="false" customHeight="false" hidden="false" ht="22.35" outlineLevel="0" r="22">
      <c r="A22" s="17" t="s">
        <v>35</v>
      </c>
      <c r="B22" s="18" t="s">
        <v>37</v>
      </c>
      <c r="C22" s="19"/>
      <c r="D22" s="19"/>
      <c r="E22" s="19"/>
    </row>
    <row collapsed="false" customFormat="false" customHeight="false" hidden="false" ht="13.55" outlineLevel="0" r="23">
      <c r="A23" s="13" t="s">
        <v>38</v>
      </c>
      <c r="B23" s="14" t="s">
        <v>39</v>
      </c>
      <c r="C23" s="15" t="n">
        <f aca="false">SUM(C24:C25)</f>
        <v>15896</v>
      </c>
      <c r="D23" s="15" t="n">
        <f aca="false">SUM(D24:D25)</f>
        <v>4901.5</v>
      </c>
      <c r="E23" s="15" t="n">
        <f aca="false">D23/C23*100</f>
        <v>30.834801207851</v>
      </c>
    </row>
    <row collapsed="false" customFormat="false" customHeight="false" hidden="false" ht="13.55" outlineLevel="0" r="24">
      <c r="A24" s="17" t="s">
        <v>40</v>
      </c>
      <c r="B24" s="18" t="s">
        <v>41</v>
      </c>
      <c r="C24" s="19" t="n">
        <v>935</v>
      </c>
      <c r="D24" s="19" t="n">
        <v>131.7</v>
      </c>
      <c r="E24" s="19" t="n">
        <f aca="false">D24/C24*100</f>
        <v>14.0855614973262</v>
      </c>
    </row>
    <row collapsed="false" customFormat="false" customHeight="false" hidden="false" ht="13.55" outlineLevel="0" r="25">
      <c r="A25" s="17" t="s">
        <v>42</v>
      </c>
      <c r="B25" s="18" t="s">
        <v>43</v>
      </c>
      <c r="C25" s="19" t="n">
        <v>14961</v>
      </c>
      <c r="D25" s="19" t="n">
        <v>4769.8</v>
      </c>
      <c r="E25" s="19" t="n">
        <f aca="false">D25/C25*100</f>
        <v>31.8815587193369</v>
      </c>
    </row>
    <row collapsed="false" customFormat="false" customHeight="false" hidden="false" ht="13.55" outlineLevel="0" r="26">
      <c r="A26" s="13" t="s">
        <v>44</v>
      </c>
      <c r="B26" s="14" t="s">
        <v>45</v>
      </c>
      <c r="C26" s="15" t="n">
        <v>711</v>
      </c>
      <c r="D26" s="15" t="n">
        <v>313.5</v>
      </c>
      <c r="E26" s="15" t="n">
        <f aca="false">D26/C26*100</f>
        <v>44.0928270042194</v>
      </c>
    </row>
    <row collapsed="false" customFormat="false" customHeight="false" hidden="false" ht="13.55" outlineLevel="0" r="27">
      <c r="A27" s="13" t="s">
        <v>46</v>
      </c>
      <c r="B27" s="14" t="s">
        <v>47</v>
      </c>
      <c r="C27" s="15"/>
      <c r="D27" s="15"/>
      <c r="E27" s="15"/>
    </row>
    <row collapsed="false" customFormat="false" customHeight="true" hidden="false" ht="24" outlineLevel="0" r="28">
      <c r="A28" s="13" t="s">
        <v>48</v>
      </c>
      <c r="B28" s="21" t="s">
        <v>49</v>
      </c>
      <c r="C28" s="22" t="n">
        <f aca="false">C29+C38+C37</f>
        <v>2919.9</v>
      </c>
      <c r="D28" s="22" t="n">
        <f aca="false">D29+D38+D37</f>
        <v>883.9</v>
      </c>
      <c r="E28" s="22" t="n">
        <f aca="false">D28/C28*100</f>
        <v>30.2715846433097</v>
      </c>
    </row>
    <row collapsed="false" customFormat="false" customHeight="true" hidden="false" ht="58.5" outlineLevel="0" r="29">
      <c r="A29" s="17" t="s">
        <v>50</v>
      </c>
      <c r="B29" s="18" t="s">
        <v>51</v>
      </c>
      <c r="C29" s="19" t="n">
        <f aca="false">C30+C32+C34</f>
        <v>2346</v>
      </c>
      <c r="D29" s="19" t="n">
        <f aca="false">D30+D32+D34</f>
        <v>807.1</v>
      </c>
      <c r="E29" s="19" t="n">
        <f aca="false">D29/C29*100</f>
        <v>34.4032395566922</v>
      </c>
    </row>
    <row collapsed="false" customFormat="false" customHeight="true" hidden="false" ht="43.5" outlineLevel="0" r="30">
      <c r="A30" s="17" t="s">
        <v>52</v>
      </c>
      <c r="B30" s="18" t="s">
        <v>53</v>
      </c>
      <c r="C30" s="19" t="n">
        <f aca="false">C31</f>
        <v>1500</v>
      </c>
      <c r="D30" s="19" t="n">
        <f aca="false">D31</f>
        <v>538.7</v>
      </c>
      <c r="E30" s="19" t="n">
        <f aca="false">D30/C30*100</f>
        <v>35.9133333333333</v>
      </c>
    </row>
    <row collapsed="false" customFormat="false" customHeight="true" hidden="false" ht="56.25" outlineLevel="0" r="31">
      <c r="A31" s="17" t="s">
        <v>54</v>
      </c>
      <c r="B31" s="18" t="s">
        <v>55</v>
      </c>
      <c r="C31" s="19" t="n">
        <v>1500</v>
      </c>
      <c r="D31" s="19" t="n">
        <v>538.7</v>
      </c>
      <c r="E31" s="19" t="n">
        <f aca="false">D31/C31*100</f>
        <v>35.9133333333333</v>
      </c>
    </row>
    <row collapsed="false" customFormat="false" customHeight="true" hidden="false" ht="48.75" outlineLevel="0" r="32">
      <c r="A32" s="17" t="s">
        <v>56</v>
      </c>
      <c r="B32" s="18" t="s">
        <v>57</v>
      </c>
      <c r="C32" s="19" t="n">
        <f aca="false">C33</f>
        <v>473</v>
      </c>
      <c r="D32" s="19" t="n">
        <f aca="false">D33</f>
        <v>166.5</v>
      </c>
      <c r="E32" s="19" t="n">
        <f aca="false">D32/C32*100</f>
        <v>35.2008456659619</v>
      </c>
    </row>
    <row collapsed="false" customFormat="false" customHeight="false" hidden="false" ht="43.25" outlineLevel="0" r="33">
      <c r="A33" s="17" t="s">
        <v>58</v>
      </c>
      <c r="B33" s="18" t="s">
        <v>59</v>
      </c>
      <c r="C33" s="19" t="n">
        <v>473</v>
      </c>
      <c r="D33" s="19" t="n">
        <v>166.5</v>
      </c>
      <c r="E33" s="19" t="n">
        <f aca="false">D33/C33*100</f>
        <v>35.2008456659619</v>
      </c>
    </row>
    <row collapsed="false" customFormat="false" customHeight="false" hidden="false" ht="53.7" outlineLevel="0" r="34">
      <c r="A34" s="17" t="s">
        <v>60</v>
      </c>
      <c r="B34" s="18" t="s">
        <v>61</v>
      </c>
      <c r="C34" s="19" t="n">
        <f aca="false">C35+C36</f>
        <v>373</v>
      </c>
      <c r="D34" s="19" t="n">
        <f aca="false">D35+D36</f>
        <v>101.9</v>
      </c>
      <c r="E34" s="19" t="n">
        <f aca="false">D34/C34*100</f>
        <v>27.3190348525469</v>
      </c>
    </row>
    <row collapsed="false" customFormat="false" customHeight="false" hidden="false" ht="43.25" outlineLevel="0" r="35">
      <c r="A35" s="17" t="s">
        <v>62</v>
      </c>
      <c r="B35" s="18" t="s">
        <v>63</v>
      </c>
      <c r="C35" s="19" t="n">
        <v>87</v>
      </c>
      <c r="D35" s="19" t="n">
        <v>28.8</v>
      </c>
      <c r="E35" s="19" t="n">
        <f aca="false">D35/C35*100</f>
        <v>33.1034482758621</v>
      </c>
    </row>
    <row collapsed="false" customFormat="false" customHeight="false" hidden="false" ht="43.25" outlineLevel="0" r="36">
      <c r="A36" s="17" t="s">
        <v>64</v>
      </c>
      <c r="B36" s="18" t="s">
        <v>65</v>
      </c>
      <c r="C36" s="19" t="n">
        <v>286</v>
      </c>
      <c r="D36" s="19" t="n">
        <v>73.1</v>
      </c>
      <c r="E36" s="19" t="n">
        <f aca="false">D36/C36*100</f>
        <v>25.5594405594406</v>
      </c>
    </row>
    <row collapsed="false" customFormat="false" customHeight="true" hidden="false" ht="30" outlineLevel="0" r="37">
      <c r="A37" s="17" t="s">
        <v>66</v>
      </c>
      <c r="B37" s="18" t="s">
        <v>67</v>
      </c>
      <c r="C37" s="19"/>
      <c r="D37" s="19" t="n">
        <v>0.3</v>
      </c>
      <c r="E37" s="19"/>
    </row>
    <row collapsed="false" customFormat="false" customHeight="true" hidden="false" ht="47.25" outlineLevel="0" r="38">
      <c r="A38" s="17" t="s">
        <v>68</v>
      </c>
      <c r="B38" s="18" t="s">
        <v>69</v>
      </c>
      <c r="C38" s="19" t="n">
        <f aca="false">C39+C40</f>
        <v>573.9</v>
      </c>
      <c r="D38" s="19" t="n">
        <f aca="false">D39+D40</f>
        <v>76.5</v>
      </c>
      <c r="E38" s="19" t="n">
        <f aca="false">D38/C38*100</f>
        <v>13.3298484056456</v>
      </c>
    </row>
    <row collapsed="false" customFormat="false" customHeight="true" hidden="false" ht="47.25" outlineLevel="0" r="39">
      <c r="A39" s="17" t="s">
        <v>70</v>
      </c>
      <c r="B39" s="18" t="s">
        <v>71</v>
      </c>
      <c r="C39" s="19" t="n">
        <v>223</v>
      </c>
      <c r="D39" s="19" t="n">
        <v>36.9</v>
      </c>
      <c r="E39" s="19" t="n">
        <f aca="false">D39/C39*100</f>
        <v>16.5470852017937</v>
      </c>
    </row>
    <row collapsed="false" customFormat="false" customHeight="true" hidden="false" ht="47.25" outlineLevel="0" r="40">
      <c r="A40" s="17" t="s">
        <v>72</v>
      </c>
      <c r="B40" s="18" t="s">
        <v>73</v>
      </c>
      <c r="C40" s="19" t="n">
        <v>350.9</v>
      </c>
      <c r="D40" s="19" t="n">
        <v>39.6</v>
      </c>
      <c r="E40" s="19" t="n">
        <f aca="false">D40/C40*100</f>
        <v>11.2852664576803</v>
      </c>
    </row>
    <row collapsed="false" customFormat="false" customHeight="true" hidden="false" ht="16.5" outlineLevel="0" r="41">
      <c r="A41" s="13" t="s">
        <v>74</v>
      </c>
      <c r="B41" s="14" t="s">
        <v>75</v>
      </c>
      <c r="C41" s="15" t="n">
        <f aca="false">SUM(C42:C42)</f>
        <v>7</v>
      </c>
      <c r="D41" s="15" t="n">
        <f aca="false">SUM(D42:D42)</f>
        <v>1.2</v>
      </c>
      <c r="E41" s="15" t="n">
        <f aca="false">D41/C41*100</f>
        <v>17.1428571428571</v>
      </c>
    </row>
    <row collapsed="false" customFormat="false" customHeight="false" hidden="false" ht="13.55" outlineLevel="0" r="42">
      <c r="A42" s="17" t="s">
        <v>76</v>
      </c>
      <c r="B42" s="18" t="s">
        <v>77</v>
      </c>
      <c r="C42" s="19" t="n">
        <v>7</v>
      </c>
      <c r="D42" s="19" t="n">
        <v>1.2</v>
      </c>
      <c r="E42" s="19" t="n">
        <f aca="false">D42/C42*100</f>
        <v>17.1428571428571</v>
      </c>
    </row>
    <row collapsed="false" customFormat="false" customHeight="false" hidden="false" ht="22.35" outlineLevel="0" r="43">
      <c r="A43" s="23" t="s">
        <v>78</v>
      </c>
      <c r="B43" s="14" t="s">
        <v>79</v>
      </c>
      <c r="C43" s="24" t="n">
        <f aca="false">C44</f>
        <v>224</v>
      </c>
      <c r="D43" s="24" t="n">
        <f aca="false">D44</f>
        <v>28.5</v>
      </c>
      <c r="E43" s="24" t="n">
        <f aca="false">D43/C43*100</f>
        <v>12.7232142857143</v>
      </c>
    </row>
    <row collapsed="false" customFormat="false" customHeight="true" hidden="false" ht="19.5" outlineLevel="0" r="44">
      <c r="A44" s="17" t="s">
        <v>80</v>
      </c>
      <c r="B44" s="18" t="s">
        <v>81</v>
      </c>
      <c r="C44" s="19" t="n">
        <v>224</v>
      </c>
      <c r="D44" s="19" t="n">
        <v>28.5</v>
      </c>
      <c r="E44" s="19" t="n">
        <f aca="false">D44/C44*100</f>
        <v>12.7232142857143</v>
      </c>
    </row>
    <row collapsed="false" customFormat="false" customHeight="false" hidden="false" ht="23.85" outlineLevel="0" r="45">
      <c r="A45" s="13" t="s">
        <v>82</v>
      </c>
      <c r="B45" s="14" t="s">
        <v>83</v>
      </c>
      <c r="C45" s="15" t="n">
        <f aca="false">C46+C49</f>
        <v>587.4</v>
      </c>
      <c r="D45" s="15" t="n">
        <f aca="false">D46+D49</f>
        <v>4.3</v>
      </c>
      <c r="E45" s="15" t="n">
        <f aca="false">D45/C45*100</f>
        <v>0.73203949608444</v>
      </c>
    </row>
    <row collapsed="false" customFormat="false" customHeight="true" hidden="false" ht="45.75" outlineLevel="0" r="46">
      <c r="A46" s="17" t="s">
        <v>84</v>
      </c>
      <c r="B46" s="18" t="s">
        <v>85</v>
      </c>
      <c r="C46" s="19" t="n">
        <f aca="false">C47+C48</f>
        <v>187.4</v>
      </c>
      <c r="D46" s="19" t="n">
        <f aca="false">D47+D48</f>
        <v>0</v>
      </c>
      <c r="E46" s="19" t="n">
        <f aca="false">D46/C46*100</f>
        <v>0</v>
      </c>
    </row>
    <row collapsed="false" customFormat="false" customHeight="true" hidden="false" ht="52.5" outlineLevel="0" r="47">
      <c r="A47" s="17" t="s">
        <v>86</v>
      </c>
      <c r="B47" s="18" t="s">
        <v>87</v>
      </c>
      <c r="C47" s="19"/>
      <c r="D47" s="19"/>
      <c r="E47" s="19"/>
    </row>
    <row collapsed="false" customFormat="false" customHeight="true" hidden="false" ht="57.75" outlineLevel="0" r="48">
      <c r="A48" s="17" t="s">
        <v>88</v>
      </c>
      <c r="B48" s="18" t="s">
        <v>89</v>
      </c>
      <c r="C48" s="19" t="n">
        <v>187.4</v>
      </c>
      <c r="D48" s="19"/>
      <c r="E48" s="19" t="n">
        <f aca="false">D48/C48*100</f>
        <v>0</v>
      </c>
    </row>
    <row collapsed="false" customFormat="false" customHeight="false" hidden="false" ht="22.35" outlineLevel="0" r="49">
      <c r="A49" s="17" t="s">
        <v>90</v>
      </c>
      <c r="B49" s="18" t="s">
        <v>91</v>
      </c>
      <c r="C49" s="19" t="n">
        <v>400</v>
      </c>
      <c r="D49" s="19" t="n">
        <v>4.3</v>
      </c>
      <c r="E49" s="19" t="n">
        <f aca="false">D49/C49*100</f>
        <v>1.075</v>
      </c>
    </row>
    <row collapsed="false" customFormat="false" customHeight="true" hidden="false" ht="14.25" outlineLevel="0" r="50">
      <c r="A50" s="13" t="s">
        <v>92</v>
      </c>
      <c r="B50" s="14" t="s">
        <v>93</v>
      </c>
      <c r="C50" s="15" t="n">
        <v>116</v>
      </c>
      <c r="D50" s="15" t="n">
        <v>499.9</v>
      </c>
      <c r="E50" s="15" t="n">
        <f aca="false">D50/C50*100</f>
        <v>430.948275862069</v>
      </c>
    </row>
    <row collapsed="false" customFormat="false" customHeight="true" hidden="false" ht="14.25" outlineLevel="0" r="51">
      <c r="A51" s="13" t="s">
        <v>94</v>
      </c>
      <c r="B51" s="14" t="s">
        <v>95</v>
      </c>
      <c r="C51" s="15"/>
      <c r="D51" s="15"/>
      <c r="E51" s="15"/>
    </row>
    <row collapsed="false" customFormat="false" customHeight="false" hidden="false" ht="13.55" outlineLevel="0" r="52">
      <c r="A52" s="13" t="s">
        <v>96</v>
      </c>
      <c r="B52" s="14" t="s">
        <v>97</v>
      </c>
      <c r="C52" s="15" t="n">
        <f aca="false">C53+C132+C128+C130</f>
        <v>257458.7</v>
      </c>
      <c r="D52" s="15" t="n">
        <f aca="false">D53+D132+D128+D130</f>
        <v>72591.6</v>
      </c>
      <c r="E52" s="15" t="n">
        <f aca="false">D52/C52*100</f>
        <v>28.1954348406171</v>
      </c>
    </row>
    <row collapsed="false" customFormat="false" customHeight="true" hidden="false" ht="25.5" outlineLevel="0" r="53">
      <c r="A53" s="13" t="s">
        <v>98</v>
      </c>
      <c r="B53" s="14" t="s">
        <v>99</v>
      </c>
      <c r="C53" s="15" t="n">
        <f aca="false">C54+C58+C79+C127</f>
        <v>257848.4</v>
      </c>
      <c r="D53" s="15" t="n">
        <f aca="false">D54+D58+D79+D127</f>
        <v>72981.3</v>
      </c>
      <c r="E53" s="15" t="n">
        <f aca="false">D53/C53*100</f>
        <v>28.3039568987048</v>
      </c>
    </row>
    <row collapsed="false" customFormat="false" customHeight="false" hidden="false" ht="23.85" outlineLevel="0" r="54">
      <c r="A54" s="25" t="s">
        <v>100</v>
      </c>
      <c r="B54" s="26" t="s">
        <v>101</v>
      </c>
      <c r="C54" s="27" t="n">
        <f aca="false">C55+C56+C57</f>
        <v>64510.9</v>
      </c>
      <c r="D54" s="27" t="n">
        <f aca="false">D55+D56+D57</f>
        <v>21693.3</v>
      </c>
      <c r="E54" s="27" t="n">
        <f aca="false">D54/C54*100</f>
        <v>33.6273404959472</v>
      </c>
    </row>
    <row collapsed="false" customFormat="false" customHeight="true" hidden="false" ht="26.25" outlineLevel="0" r="55">
      <c r="A55" s="17" t="s">
        <v>102</v>
      </c>
      <c r="B55" s="18" t="s">
        <v>103</v>
      </c>
      <c r="C55" s="28" t="n">
        <v>63217.6</v>
      </c>
      <c r="D55" s="28" t="n">
        <v>21262.2</v>
      </c>
      <c r="E55" s="28" t="n">
        <f aca="false">D55/C55*100</f>
        <v>33.6333552681532</v>
      </c>
    </row>
    <row collapsed="false" customFormat="false" customHeight="true" hidden="false" ht="26.25" outlineLevel="0" r="56">
      <c r="A56" s="17" t="s">
        <v>104</v>
      </c>
      <c r="B56" s="18" t="s">
        <v>105</v>
      </c>
      <c r="C56" s="28"/>
      <c r="D56" s="28"/>
      <c r="E56" s="28"/>
    </row>
    <row collapsed="false" customFormat="false" customHeight="true" hidden="false" ht="26.25" outlineLevel="0" r="57">
      <c r="A57" s="17" t="s">
        <v>106</v>
      </c>
      <c r="B57" s="18" t="s">
        <v>107</v>
      </c>
      <c r="C57" s="28" t="n">
        <v>1293.3</v>
      </c>
      <c r="D57" s="28" t="n">
        <v>431.1</v>
      </c>
      <c r="E57" s="28" t="n">
        <f aca="false">D57/C57*100</f>
        <v>33.3333333333333</v>
      </c>
    </row>
    <row collapsed="false" customFormat="false" customHeight="false" hidden="false" ht="23.85" outlineLevel="0" r="58">
      <c r="A58" s="25" t="s">
        <v>108</v>
      </c>
      <c r="B58" s="26" t="s">
        <v>109</v>
      </c>
      <c r="C58" s="27" t="n">
        <f aca="false">C59+C65+C60+C61+C62+C63+C64</f>
        <v>46197</v>
      </c>
      <c r="D58" s="27" t="n">
        <f aca="false">D59+D65+D60+D61+D62+D63+D64</f>
        <v>4489.3</v>
      </c>
      <c r="E58" s="27" t="n">
        <f aca="false">D58/C58*100</f>
        <v>9.71773058856636</v>
      </c>
      <c r="F58" s="29"/>
      <c r="G58" s="29"/>
    </row>
    <row collapsed="false" customFormat="false" customHeight="true" hidden="false" ht="33" outlineLevel="0" r="59">
      <c r="A59" s="30" t="s">
        <v>110</v>
      </c>
      <c r="B59" s="31" t="s">
        <v>111</v>
      </c>
      <c r="C59" s="27" t="n">
        <v>75.2</v>
      </c>
      <c r="D59" s="27"/>
      <c r="E59" s="27"/>
      <c r="F59" s="29"/>
      <c r="G59" s="29"/>
    </row>
    <row collapsed="false" customFormat="false" customHeight="false" hidden="false" ht="22.35" outlineLevel="0" r="60">
      <c r="A60" s="30" t="s">
        <v>110</v>
      </c>
      <c r="B60" s="32" t="s">
        <v>112</v>
      </c>
      <c r="C60" s="27" t="n">
        <v>224.1</v>
      </c>
      <c r="D60" s="27"/>
      <c r="E60" s="27"/>
      <c r="F60" s="29"/>
      <c r="G60" s="29"/>
    </row>
    <row collapsed="false" customFormat="false" customHeight="true" hidden="false" ht="37.5" outlineLevel="0" r="61">
      <c r="A61" s="33" t="s">
        <v>113</v>
      </c>
      <c r="B61" s="34" t="s">
        <v>114</v>
      </c>
      <c r="C61" s="35"/>
      <c r="D61" s="27"/>
      <c r="E61" s="28"/>
      <c r="F61" s="29"/>
      <c r="G61" s="29"/>
    </row>
    <row collapsed="false" customFormat="false" customHeight="true" hidden="false" ht="39.75" outlineLevel="0" r="62">
      <c r="A62" s="33" t="s">
        <v>115</v>
      </c>
      <c r="B62" s="34" t="s">
        <v>116</v>
      </c>
      <c r="C62" s="35"/>
      <c r="D62" s="27"/>
      <c r="E62" s="28"/>
      <c r="F62" s="29"/>
      <c r="G62" s="29"/>
    </row>
    <row collapsed="false" customFormat="false" customHeight="true" hidden="false" ht="39.75" outlineLevel="0" r="63">
      <c r="A63" s="33" t="s">
        <v>117</v>
      </c>
      <c r="B63" s="34" t="s">
        <v>118</v>
      </c>
      <c r="C63" s="35" t="n">
        <v>50.5</v>
      </c>
      <c r="D63" s="27"/>
      <c r="E63" s="28"/>
      <c r="F63" s="29"/>
      <c r="G63" s="29"/>
    </row>
    <row collapsed="false" customFormat="false" customHeight="true" hidden="false" ht="36" outlineLevel="0" r="64">
      <c r="A64" s="33" t="s">
        <v>119</v>
      </c>
      <c r="B64" s="34" t="s">
        <v>120</v>
      </c>
      <c r="C64" s="35" t="n">
        <v>5000</v>
      </c>
      <c r="D64" s="27"/>
      <c r="E64" s="28"/>
      <c r="F64" s="29"/>
      <c r="G64" s="29"/>
    </row>
    <row collapsed="false" customFormat="true" customHeight="true" hidden="false" ht="13.5" outlineLevel="0" r="65" s="12">
      <c r="A65" s="17" t="s">
        <v>121</v>
      </c>
      <c r="B65" s="36" t="s">
        <v>122</v>
      </c>
      <c r="C65" s="19" t="n">
        <f aca="false">C66+C74</f>
        <v>40847.2</v>
      </c>
      <c r="D65" s="19" t="n">
        <f aca="false">D66+D74</f>
        <v>4489.3</v>
      </c>
      <c r="E65" s="19" t="n">
        <f aca="false">D65/C65*100</f>
        <v>10.9904718071251</v>
      </c>
    </row>
    <row collapsed="false" customFormat="true" customHeight="false" hidden="false" ht="13.55" outlineLevel="0" r="66" s="12">
      <c r="A66" s="17" t="s">
        <v>123</v>
      </c>
      <c r="B66" s="18" t="s">
        <v>124</v>
      </c>
      <c r="C66" s="19" t="n">
        <f aca="false">C69+C73+C68+C70+C71+C72</f>
        <v>33075.4</v>
      </c>
      <c r="D66" s="19" t="n">
        <f aca="false">D69+D73+D68+D70+D71</f>
        <v>3565.4</v>
      </c>
      <c r="E66" s="19" t="n">
        <f aca="false">D66/C66*100</f>
        <v>10.7796126426287</v>
      </c>
    </row>
    <row collapsed="false" customFormat="false" customHeight="true" hidden="true" ht="12.75" outlineLevel="0" r="67">
      <c r="A67" s="37" t="s">
        <v>123</v>
      </c>
      <c r="B67" s="38" t="s">
        <v>125</v>
      </c>
      <c r="C67" s="28"/>
      <c r="D67" s="28"/>
      <c r="E67" s="19" t="e">
        <f aca="false">D67/C67*100</f>
        <v>#DIV/0!</v>
      </c>
    </row>
    <row collapsed="false" customFormat="false" customHeight="true" hidden="false" ht="57" outlineLevel="0" r="68">
      <c r="A68" s="39" t="s">
        <v>126</v>
      </c>
      <c r="B68" s="40" t="s">
        <v>127</v>
      </c>
      <c r="C68" s="19" t="n">
        <v>3587.2</v>
      </c>
      <c r="D68" s="28" t="n">
        <v>1195.8</v>
      </c>
      <c r="E68" s="19" t="n">
        <f aca="false">D68/C68*100</f>
        <v>33.3351917930419</v>
      </c>
    </row>
    <row collapsed="false" customFormat="false" customHeight="true" hidden="false" ht="26.25" outlineLevel="0" r="69">
      <c r="A69" s="39" t="s">
        <v>128</v>
      </c>
      <c r="B69" s="18" t="s">
        <v>129</v>
      </c>
      <c r="C69" s="28" t="n">
        <v>3497.2</v>
      </c>
      <c r="D69" s="28"/>
      <c r="E69" s="19"/>
    </row>
    <row collapsed="false" customFormat="false" customHeight="true" hidden="false" ht="56.25" outlineLevel="0" r="70">
      <c r="A70" s="41" t="s">
        <v>130</v>
      </c>
      <c r="B70" s="18" t="s">
        <v>131</v>
      </c>
      <c r="C70" s="19" t="n">
        <v>4903.9</v>
      </c>
      <c r="D70" s="28" t="n">
        <v>1634.6</v>
      </c>
      <c r="E70" s="19" t="n">
        <f aca="false">D70/C70*100</f>
        <v>33.332653602235</v>
      </c>
    </row>
    <row collapsed="false" customFormat="false" customHeight="true" hidden="false" ht="48" outlineLevel="0" r="71">
      <c r="A71" s="41" t="s">
        <v>132</v>
      </c>
      <c r="B71" s="18" t="s">
        <v>133</v>
      </c>
      <c r="C71" s="19" t="n">
        <v>2398.1</v>
      </c>
      <c r="D71" s="28" t="n">
        <v>735</v>
      </c>
      <c r="E71" s="19" t="n">
        <f aca="false">D71/C71*100</f>
        <v>30.6492640006672</v>
      </c>
    </row>
    <row collapsed="false" customFormat="false" customHeight="true" hidden="false" ht="48" outlineLevel="0" r="72">
      <c r="A72" s="41" t="s">
        <v>134</v>
      </c>
      <c r="B72" s="18" t="s">
        <v>135</v>
      </c>
      <c r="C72" s="19" t="n">
        <v>8689</v>
      </c>
      <c r="D72" s="28"/>
      <c r="E72" s="19"/>
    </row>
    <row collapsed="false" customFormat="false" customHeight="false" hidden="false" ht="64.15" outlineLevel="0" r="73">
      <c r="A73" s="42" t="s">
        <v>136</v>
      </c>
      <c r="B73" s="18" t="s">
        <v>137</v>
      </c>
      <c r="C73" s="19" t="n">
        <v>10000</v>
      </c>
      <c r="D73" s="28"/>
      <c r="E73" s="19"/>
    </row>
    <row collapsed="false" customFormat="false" customHeight="false" hidden="false" ht="13.55" outlineLevel="0" r="74">
      <c r="A74" s="17" t="s">
        <v>138</v>
      </c>
      <c r="B74" s="18" t="s">
        <v>139</v>
      </c>
      <c r="C74" s="19" t="n">
        <f aca="false">C78+C75+C76+C77</f>
        <v>7771.8</v>
      </c>
      <c r="D74" s="19" t="n">
        <f aca="false">D78+D75+D76+D77</f>
        <v>923.9</v>
      </c>
      <c r="E74" s="19"/>
    </row>
    <row collapsed="false" customFormat="false" customHeight="true" hidden="false" ht="22.5" outlineLevel="0" r="75">
      <c r="A75" s="43" t="s">
        <v>140</v>
      </c>
      <c r="B75" s="18" t="s">
        <v>141</v>
      </c>
      <c r="C75" s="19"/>
      <c r="D75" s="28"/>
      <c r="E75" s="19"/>
    </row>
    <row collapsed="false" customFormat="false" customHeight="true" hidden="false" ht="48" outlineLevel="0" r="76">
      <c r="A76" s="43" t="s">
        <v>142</v>
      </c>
      <c r="B76" s="18" t="s">
        <v>143</v>
      </c>
      <c r="C76" s="19" t="n">
        <v>2771.8</v>
      </c>
      <c r="D76" s="28" t="n">
        <v>923.9</v>
      </c>
      <c r="E76" s="19"/>
    </row>
    <row collapsed="false" customFormat="false" customHeight="true" hidden="false" ht="43.5" outlineLevel="0" r="77">
      <c r="A77" s="43" t="s">
        <v>144</v>
      </c>
      <c r="B77" s="18" t="s">
        <v>145</v>
      </c>
      <c r="C77" s="19"/>
      <c r="D77" s="28"/>
      <c r="E77" s="19"/>
    </row>
    <row collapsed="false" customFormat="true" customHeight="false" hidden="false" ht="64.15" outlineLevel="0" r="78" s="47">
      <c r="A78" s="42" t="s">
        <v>146</v>
      </c>
      <c r="B78" s="18" t="s">
        <v>147</v>
      </c>
      <c r="C78" s="19" t="n">
        <v>5000</v>
      </c>
      <c r="D78" s="44"/>
      <c r="E78" s="19"/>
      <c r="F78" s="45"/>
      <c r="G78" s="46"/>
    </row>
    <row collapsed="false" customFormat="false" customHeight="false" hidden="false" ht="23.85" outlineLevel="0" r="79">
      <c r="A79" s="13" t="s">
        <v>148</v>
      </c>
      <c r="B79" s="14" t="s">
        <v>149</v>
      </c>
      <c r="C79" s="15" t="n">
        <f aca="false">C80+C82+C120+C121+C123+C122+C124+C125+C119+C126</f>
        <v>147140.5</v>
      </c>
      <c r="D79" s="15" t="n">
        <f aca="false">D80+D82+D120+D121+D123+D122+D124+D125+D119+D126</f>
        <v>46798.7</v>
      </c>
      <c r="E79" s="15" t="n">
        <f aca="false">E80+E82+E120+E121+E123+E122+E124+E125+E119</f>
        <v>273.999320269129</v>
      </c>
    </row>
    <row collapsed="false" customFormat="false" customHeight="true" hidden="false" ht="23.25" outlineLevel="0" r="80">
      <c r="A80" s="17" t="s">
        <v>150</v>
      </c>
      <c r="B80" s="18" t="s">
        <v>151</v>
      </c>
      <c r="C80" s="19" t="n">
        <f aca="false">C81</f>
        <v>4285.3</v>
      </c>
      <c r="D80" s="19" t="n">
        <f aca="false">D81</f>
        <v>2686.2</v>
      </c>
      <c r="E80" s="19" t="n">
        <f aca="false">D80/C80*100</f>
        <v>62.684059459081</v>
      </c>
    </row>
    <row collapsed="false" customFormat="false" customHeight="true" hidden="false" ht="23.25" outlineLevel="0" r="81">
      <c r="A81" s="17" t="s">
        <v>150</v>
      </c>
      <c r="B81" s="18" t="s">
        <v>152</v>
      </c>
      <c r="C81" s="19" t="n">
        <v>4285.3</v>
      </c>
      <c r="D81" s="19" t="n">
        <v>2686.2</v>
      </c>
      <c r="E81" s="19" t="n">
        <f aca="false">D81/C81*100</f>
        <v>62.684059459081</v>
      </c>
    </row>
    <row collapsed="false" customFormat="false" customHeight="true" hidden="false" ht="23.25" outlineLevel="0" r="82">
      <c r="A82" s="48" t="s">
        <v>153</v>
      </c>
      <c r="B82" s="26" t="s">
        <v>154</v>
      </c>
      <c r="C82" s="49" t="n">
        <f aca="false">C83+C84+C85+C86+C87+C88+C89+C90+C91+C92+C93+C94+C96+C97+C98+C99+C100+C102+C103+C104+C105+C106+C107+C108+C109+C110+C112+C114+C116+C101+C117+C118+C111+C113+C115</f>
        <v>121339.6</v>
      </c>
      <c r="D82" s="49" t="n">
        <f aca="false">D83+D84+D85+D86+D87+D88+D89+D90+D91+D92+D93+D94+D96+D97+D98+D99+D100+D102+D103+D104+D105+D106+D107+D108+D109+D110+D112+D114+D116+D101+D117+D118+D111+D113</f>
        <v>39925.1</v>
      </c>
      <c r="E82" s="49" t="n">
        <f aca="false">D82/C82*100</f>
        <v>32.9036027809553</v>
      </c>
    </row>
    <row collapsed="false" customFormat="false" customHeight="true" hidden="false" ht="34.5" outlineLevel="0" r="83">
      <c r="A83" s="50" t="s">
        <v>155</v>
      </c>
      <c r="B83" s="18" t="s">
        <v>156</v>
      </c>
      <c r="C83" s="49" t="n">
        <v>2.3</v>
      </c>
      <c r="D83" s="49"/>
      <c r="E83" s="49" t="n">
        <f aca="false">D83/C83*100</f>
        <v>0</v>
      </c>
    </row>
    <row collapsed="false" customFormat="false" customHeight="true" hidden="false" ht="46.5" outlineLevel="0" r="84">
      <c r="A84" s="50" t="s">
        <v>157</v>
      </c>
      <c r="B84" s="18" t="s">
        <v>158</v>
      </c>
      <c r="C84" s="49" t="n">
        <v>369.5</v>
      </c>
      <c r="D84" s="49" t="n">
        <v>92.4</v>
      </c>
      <c r="E84" s="19" t="n">
        <f aca="false">D84/C84*100</f>
        <v>25.0067658998647</v>
      </c>
    </row>
    <row collapsed="false" customFormat="false" customHeight="false" hidden="false" ht="43.25" outlineLevel="0" r="85">
      <c r="A85" s="51" t="s">
        <v>159</v>
      </c>
      <c r="B85" s="18" t="s">
        <v>160</v>
      </c>
      <c r="C85" s="49" t="n">
        <v>4614.2</v>
      </c>
      <c r="D85" s="49" t="n">
        <v>1435</v>
      </c>
      <c r="E85" s="19" t="n">
        <f aca="false">D85/C85*100</f>
        <v>31.0996489098869</v>
      </c>
    </row>
    <row collapsed="false" customFormat="false" customHeight="true" hidden="false" ht="25.5" outlineLevel="0" r="86">
      <c r="A86" s="51" t="s">
        <v>161</v>
      </c>
      <c r="B86" s="18" t="s">
        <v>162</v>
      </c>
      <c r="C86" s="49" t="n">
        <v>213.5</v>
      </c>
      <c r="D86" s="49" t="n">
        <v>61.6</v>
      </c>
      <c r="E86" s="19" t="n">
        <f aca="false">D86/C86*100</f>
        <v>28.8524590163934</v>
      </c>
    </row>
    <row collapsed="false" customFormat="false" customHeight="true" hidden="false" ht="35.25" outlineLevel="0" r="87">
      <c r="A87" s="51" t="s">
        <v>163</v>
      </c>
      <c r="B87" s="18" t="s">
        <v>164</v>
      </c>
      <c r="C87" s="49" t="n">
        <v>21.4</v>
      </c>
      <c r="D87" s="49" t="n">
        <v>3</v>
      </c>
      <c r="E87" s="19" t="n">
        <f aca="false">D87/C87*100</f>
        <v>14.018691588785</v>
      </c>
    </row>
    <row collapsed="false" customFormat="false" customHeight="true" hidden="false" ht="35.25" outlineLevel="0" r="88">
      <c r="A88" s="17" t="s">
        <v>165</v>
      </c>
      <c r="B88" s="18" t="s">
        <v>166</v>
      </c>
      <c r="C88" s="49" t="n">
        <v>1800.2</v>
      </c>
      <c r="D88" s="49" t="n">
        <v>99.1</v>
      </c>
      <c r="E88" s="19" t="n">
        <f aca="false">D88/C88*100</f>
        <v>5.50494389512276</v>
      </c>
    </row>
    <row collapsed="false" customFormat="false" customHeight="true" hidden="false" ht="45.75" outlineLevel="0" r="89">
      <c r="A89" s="17" t="s">
        <v>167</v>
      </c>
      <c r="B89" s="18" t="s">
        <v>168</v>
      </c>
      <c r="C89" s="49" t="n">
        <v>2435.9</v>
      </c>
      <c r="D89" s="49" t="n">
        <v>811.9</v>
      </c>
      <c r="E89" s="19" t="n">
        <f aca="false">D89/C89*100</f>
        <v>33.330596494109</v>
      </c>
    </row>
    <row collapsed="false" customFormat="false" customHeight="true" hidden="false" ht="46.5" outlineLevel="0" r="90">
      <c r="A90" s="17" t="s">
        <v>169</v>
      </c>
      <c r="B90" s="18" t="s">
        <v>170</v>
      </c>
      <c r="C90" s="49" t="n">
        <v>2.1</v>
      </c>
      <c r="D90" s="49" t="n">
        <v>2.1</v>
      </c>
      <c r="E90" s="19" t="n">
        <f aca="false">D90/C90*100</f>
        <v>100</v>
      </c>
    </row>
    <row collapsed="false" customFormat="false" customHeight="true" hidden="false" ht="36.75" outlineLevel="0" r="91">
      <c r="A91" s="17" t="s">
        <v>171</v>
      </c>
      <c r="B91" s="18" t="s">
        <v>172</v>
      </c>
      <c r="C91" s="49" t="n">
        <v>19.8</v>
      </c>
      <c r="D91" s="49"/>
      <c r="E91" s="19" t="n">
        <f aca="false">D91/C91*100</f>
        <v>0</v>
      </c>
    </row>
    <row collapsed="false" customFormat="false" customHeight="true" hidden="false" ht="33" outlineLevel="0" r="92">
      <c r="A92" s="51" t="s">
        <v>173</v>
      </c>
      <c r="B92" s="18" t="s">
        <v>174</v>
      </c>
      <c r="C92" s="49" t="n">
        <v>57808.4</v>
      </c>
      <c r="D92" s="49" t="n">
        <v>18836.6</v>
      </c>
      <c r="E92" s="19" t="n">
        <f aca="false">D92/C92*100</f>
        <v>32.5845378872275</v>
      </c>
    </row>
    <row collapsed="false" customFormat="false" customHeight="true" hidden="false" ht="45.75" outlineLevel="0" r="93">
      <c r="A93" s="50" t="s">
        <v>175</v>
      </c>
      <c r="B93" s="18" t="s">
        <v>176</v>
      </c>
      <c r="C93" s="49" t="n">
        <v>9.2</v>
      </c>
      <c r="D93" s="49" t="n">
        <v>2.3</v>
      </c>
      <c r="E93" s="49" t="n">
        <f aca="false">D93/C93*100</f>
        <v>25</v>
      </c>
    </row>
    <row collapsed="false" customFormat="false" customHeight="true" hidden="false" ht="47.25" outlineLevel="0" r="94">
      <c r="A94" s="50" t="s">
        <v>177</v>
      </c>
      <c r="B94" s="18" t="s">
        <v>178</v>
      </c>
      <c r="C94" s="49" t="n">
        <v>347.1</v>
      </c>
      <c r="D94" s="49" t="n">
        <v>107.6</v>
      </c>
      <c r="E94" s="19" t="n">
        <f aca="false">D94/C94*100</f>
        <v>30.9997118985883</v>
      </c>
    </row>
    <row collapsed="false" customFormat="false" customHeight="true" hidden="false" ht="47.25" outlineLevel="0" r="95">
      <c r="A95" s="50" t="s">
        <v>179</v>
      </c>
      <c r="B95" s="18" t="s">
        <v>180</v>
      </c>
      <c r="C95" s="49"/>
      <c r="D95" s="49"/>
      <c r="E95" s="19"/>
    </row>
    <row collapsed="false" customFormat="false" customHeight="true" hidden="false" ht="36" outlineLevel="0" r="96">
      <c r="A96" s="50" t="s">
        <v>181</v>
      </c>
      <c r="B96" s="18" t="s">
        <v>182</v>
      </c>
      <c r="C96" s="49" t="n">
        <v>13840</v>
      </c>
      <c r="D96" s="49" t="n">
        <v>3928.2</v>
      </c>
      <c r="E96" s="19" t="n">
        <f aca="false">D96/C96*100</f>
        <v>28.3829479768786</v>
      </c>
    </row>
    <row collapsed="false" customFormat="false" customHeight="true" hidden="false" ht="56.25" outlineLevel="0" r="97">
      <c r="A97" s="50" t="s">
        <v>183</v>
      </c>
      <c r="B97" s="18" t="s">
        <v>184</v>
      </c>
      <c r="C97" s="49" t="n">
        <v>19.3</v>
      </c>
      <c r="D97" s="49" t="n">
        <v>4.8</v>
      </c>
      <c r="E97" s="49" t="n">
        <f aca="false">D97/C97*100</f>
        <v>24.8704663212435</v>
      </c>
    </row>
    <row collapsed="false" customFormat="false" customHeight="true" hidden="false" ht="57" outlineLevel="0" r="98">
      <c r="A98" s="50" t="s">
        <v>185</v>
      </c>
      <c r="B98" s="18" t="s">
        <v>186</v>
      </c>
      <c r="C98" s="49" t="n">
        <v>261.9</v>
      </c>
      <c r="D98" s="49" t="n">
        <v>80</v>
      </c>
      <c r="E98" s="19" t="n">
        <f aca="false">D98/C98*100</f>
        <v>30.5460099274532</v>
      </c>
    </row>
    <row collapsed="false" customFormat="false" customHeight="true" hidden="false" ht="68.25" outlineLevel="0" r="99">
      <c r="A99" s="50" t="s">
        <v>187</v>
      </c>
      <c r="B99" s="18" t="s">
        <v>188</v>
      </c>
      <c r="C99" s="19" t="n">
        <v>70.2</v>
      </c>
      <c r="D99" s="19" t="n">
        <v>30.1</v>
      </c>
      <c r="E99" s="19" t="n">
        <f aca="false">D99/C99*100</f>
        <v>42.8774928774929</v>
      </c>
    </row>
    <row collapsed="false" customFormat="false" customHeight="true" hidden="false" ht="124.5" outlineLevel="0" r="100">
      <c r="A100" s="50" t="s">
        <v>189</v>
      </c>
      <c r="B100" s="18" t="s">
        <v>190</v>
      </c>
      <c r="C100" s="19" t="n">
        <v>4538</v>
      </c>
      <c r="D100" s="19" t="n">
        <v>2329.3</v>
      </c>
      <c r="E100" s="19" t="n">
        <f aca="false">D100/C100*100</f>
        <v>51.3287791978845</v>
      </c>
    </row>
    <row collapsed="false" customFormat="false" customHeight="true" hidden="false" ht="70.5" outlineLevel="0" r="101">
      <c r="A101" s="50" t="s">
        <v>191</v>
      </c>
      <c r="B101" s="18" t="s">
        <v>192</v>
      </c>
      <c r="C101" s="19" t="n">
        <v>18.4</v>
      </c>
      <c r="D101" s="19" t="n">
        <v>6.1</v>
      </c>
      <c r="E101" s="19" t="n">
        <f aca="false">D101/C101*100</f>
        <v>33.1521739130435</v>
      </c>
    </row>
    <row collapsed="false" customFormat="false" customHeight="false" hidden="false" ht="32.8" outlineLevel="0" r="102">
      <c r="A102" s="50" t="s">
        <v>193</v>
      </c>
      <c r="B102" s="18" t="s">
        <v>194</v>
      </c>
      <c r="C102" s="19" t="n">
        <v>427.4</v>
      </c>
      <c r="D102" s="19" t="n">
        <v>116.9</v>
      </c>
      <c r="E102" s="19" t="n">
        <f aca="false">D102/C102*100</f>
        <v>27.3514272344408</v>
      </c>
    </row>
    <row collapsed="false" customFormat="false" customHeight="false" hidden="false" ht="43.25" outlineLevel="0" r="103">
      <c r="A103" s="50" t="s">
        <v>195</v>
      </c>
      <c r="B103" s="18" t="s">
        <v>196</v>
      </c>
      <c r="C103" s="19" t="n">
        <v>485.7</v>
      </c>
      <c r="D103" s="19" t="n">
        <v>143.6</v>
      </c>
      <c r="E103" s="19" t="n">
        <f aca="false">D103/C103*100</f>
        <v>29.5655754581017</v>
      </c>
    </row>
    <row collapsed="false" customFormat="false" customHeight="true" hidden="false" ht="57" outlineLevel="0" r="104">
      <c r="A104" s="50" t="s">
        <v>197</v>
      </c>
      <c r="B104" s="18" t="s">
        <v>198</v>
      </c>
      <c r="C104" s="19" t="n">
        <v>7873.1</v>
      </c>
      <c r="D104" s="19" t="n">
        <v>3190</v>
      </c>
      <c r="E104" s="19" t="n">
        <f aca="false">D104/C104*100</f>
        <v>40.51771220993</v>
      </c>
    </row>
    <row collapsed="false" customFormat="false" customHeight="true" hidden="false" ht="57" outlineLevel="0" r="105">
      <c r="A105" s="50" t="s">
        <v>199</v>
      </c>
      <c r="B105" s="18" t="s">
        <v>200</v>
      </c>
      <c r="C105" s="19" t="n">
        <v>234.8</v>
      </c>
      <c r="D105" s="19" t="n">
        <v>151.7</v>
      </c>
      <c r="E105" s="19" t="n">
        <f aca="false">D105/C105*100</f>
        <v>64.6081771720613</v>
      </c>
    </row>
    <row collapsed="false" customFormat="false" customHeight="true" hidden="false" ht="56.25" outlineLevel="0" r="106">
      <c r="A106" s="50" t="s">
        <v>201</v>
      </c>
      <c r="B106" s="18" t="s">
        <v>202</v>
      </c>
      <c r="C106" s="19" t="n">
        <v>39</v>
      </c>
      <c r="D106" s="19" t="n">
        <v>13.3</v>
      </c>
      <c r="E106" s="19" t="n">
        <f aca="false">D106/C106*100</f>
        <v>34.1025641025641</v>
      </c>
    </row>
    <row collapsed="false" customFormat="false" customHeight="true" hidden="false" ht="79.5" outlineLevel="0" r="107">
      <c r="A107" s="50" t="s">
        <v>203</v>
      </c>
      <c r="B107" s="18" t="s">
        <v>204</v>
      </c>
      <c r="C107" s="19" t="n">
        <v>11765</v>
      </c>
      <c r="D107" s="19" t="n">
        <v>3793</v>
      </c>
      <c r="E107" s="19" t="n">
        <f aca="false">D107/C107*100</f>
        <v>32.2396940076498</v>
      </c>
    </row>
    <row collapsed="false" customFormat="false" customHeight="true" hidden="false" ht="46.5" outlineLevel="0" r="108">
      <c r="A108" s="50" t="s">
        <v>205</v>
      </c>
      <c r="B108" s="18" t="s">
        <v>206</v>
      </c>
      <c r="C108" s="19" t="n">
        <v>108.7</v>
      </c>
      <c r="D108" s="19" t="n">
        <v>17.6</v>
      </c>
      <c r="E108" s="19" t="n">
        <f aca="false">D108/C108*100</f>
        <v>16.1913523459062</v>
      </c>
    </row>
    <row collapsed="false" customFormat="false" customHeight="false" hidden="false" ht="43.25" outlineLevel="0" r="109">
      <c r="A109" s="50" t="s">
        <v>207</v>
      </c>
      <c r="B109" s="18" t="s">
        <v>208</v>
      </c>
      <c r="C109" s="19" t="n">
        <v>427</v>
      </c>
      <c r="D109" s="19" t="n">
        <v>118.2</v>
      </c>
      <c r="E109" s="19" t="n">
        <f aca="false">D109/C109*100</f>
        <v>27.6814988290398</v>
      </c>
    </row>
    <row collapsed="false" customFormat="false" customHeight="true" hidden="false" ht="34.5" outlineLevel="0" r="110">
      <c r="A110" s="50" t="s">
        <v>209</v>
      </c>
      <c r="B110" s="18" t="s">
        <v>210</v>
      </c>
      <c r="C110" s="19" t="n">
        <v>6.2</v>
      </c>
      <c r="D110" s="19" t="n">
        <v>6.2</v>
      </c>
      <c r="E110" s="19" t="n">
        <f aca="false">D110/C110*100</f>
        <v>100</v>
      </c>
    </row>
    <row collapsed="false" customFormat="false" customHeight="true" hidden="false" ht="54" outlineLevel="0" r="111">
      <c r="A111" s="50" t="s">
        <v>211</v>
      </c>
      <c r="B111" s="18" t="s">
        <v>212</v>
      </c>
      <c r="C111" s="19" t="n">
        <v>0.1</v>
      </c>
      <c r="D111" s="19"/>
      <c r="E111" s="19" t="n">
        <f aca="false">D111/C111*100</f>
        <v>0</v>
      </c>
    </row>
    <row collapsed="false" customFormat="false" customHeight="true" hidden="false" ht="34.5" outlineLevel="0" r="112">
      <c r="A112" s="50" t="s">
        <v>213</v>
      </c>
      <c r="B112" s="18" t="s">
        <v>214</v>
      </c>
      <c r="C112" s="19" t="n">
        <v>2869.6</v>
      </c>
      <c r="D112" s="19" t="n">
        <v>1099.3</v>
      </c>
      <c r="E112" s="19" t="n">
        <f aca="false">D112/C112*100</f>
        <v>38.3084750487873</v>
      </c>
    </row>
    <row collapsed="false" customFormat="false" customHeight="true" hidden="false" ht="56.25" outlineLevel="0" r="113">
      <c r="A113" s="50" t="s">
        <v>215</v>
      </c>
      <c r="B113" s="18" t="s">
        <v>216</v>
      </c>
      <c r="C113" s="19" t="n">
        <v>45.6</v>
      </c>
      <c r="D113" s="19"/>
      <c r="E113" s="19"/>
    </row>
    <row collapsed="false" customFormat="false" customHeight="true" hidden="false" ht="34.5" outlineLevel="0" r="114">
      <c r="A114" s="50" t="s">
        <v>217</v>
      </c>
      <c r="B114" s="18" t="s">
        <v>218</v>
      </c>
      <c r="C114" s="19" t="n">
        <v>656.2</v>
      </c>
      <c r="D114" s="19" t="n">
        <v>328.1</v>
      </c>
      <c r="E114" s="19" t="n">
        <f aca="false">D114/C114*100</f>
        <v>50</v>
      </c>
    </row>
    <row collapsed="false" customFormat="false" customHeight="true" hidden="false" ht="43.5" outlineLevel="0" r="115">
      <c r="A115" s="50" t="s">
        <v>219</v>
      </c>
      <c r="B115" s="18" t="s">
        <v>220</v>
      </c>
      <c r="C115" s="19" t="n">
        <v>500.1</v>
      </c>
      <c r="D115" s="19"/>
      <c r="E115" s="19" t="n">
        <f aca="false">D115/C115*100</f>
        <v>0</v>
      </c>
    </row>
    <row collapsed="false" customFormat="false" customHeight="true" hidden="false" ht="36" outlineLevel="0" r="116">
      <c r="A116" s="50" t="s">
        <v>221</v>
      </c>
      <c r="B116" s="18" t="s">
        <v>222</v>
      </c>
      <c r="C116" s="19" t="n">
        <v>99.4</v>
      </c>
      <c r="D116" s="19"/>
      <c r="E116" s="19" t="n">
        <f aca="false">D116/C116*100</f>
        <v>0</v>
      </c>
    </row>
    <row collapsed="false" customFormat="false" customHeight="false" hidden="false" ht="43.25" outlineLevel="0" r="117">
      <c r="A117" s="50" t="s">
        <v>223</v>
      </c>
      <c r="B117" s="18" t="s">
        <v>224</v>
      </c>
      <c r="C117" s="19" t="n">
        <v>9408.8</v>
      </c>
      <c r="D117" s="19" t="n">
        <v>3116.7</v>
      </c>
      <c r="E117" s="19" t="n">
        <f aca="false">D117/C117*100</f>
        <v>33.1253719921775</v>
      </c>
    </row>
    <row collapsed="false" customFormat="false" customHeight="true" hidden="false" ht="45.75" outlineLevel="0" r="118">
      <c r="A118" s="50" t="s">
        <v>225</v>
      </c>
      <c r="B118" s="18" t="s">
        <v>226</v>
      </c>
      <c r="C118" s="19" t="n">
        <v>1.5</v>
      </c>
      <c r="D118" s="19" t="n">
        <v>0.4</v>
      </c>
      <c r="E118" s="19" t="n">
        <f aca="false">D118/C118*100</f>
        <v>26.6666666666667</v>
      </c>
    </row>
    <row collapsed="false" customFormat="false" customHeight="true" hidden="false" ht="46.5" outlineLevel="0" r="119">
      <c r="A119" s="43" t="s">
        <v>227</v>
      </c>
      <c r="B119" s="18" t="s">
        <v>228</v>
      </c>
      <c r="C119" s="19" t="n">
        <v>1236</v>
      </c>
      <c r="D119" s="19"/>
      <c r="E119" s="19" t="n">
        <f aca="false">D119/C119*100</f>
        <v>0</v>
      </c>
    </row>
    <row collapsed="false" customFormat="false" customHeight="true" hidden="false" ht="35.25" outlineLevel="0" r="120">
      <c r="A120" s="52" t="s">
        <v>229</v>
      </c>
      <c r="B120" s="18" t="s">
        <v>230</v>
      </c>
      <c r="C120" s="19" t="n">
        <v>5832</v>
      </c>
      <c r="D120" s="19" t="n">
        <v>1913.5</v>
      </c>
      <c r="E120" s="19" t="n">
        <f aca="false">D120/C120*100</f>
        <v>32.8103566529492</v>
      </c>
    </row>
    <row collapsed="false" customFormat="false" customHeight="true" hidden="false" ht="24.75" outlineLevel="0" r="121">
      <c r="A121" s="17" t="s">
        <v>231</v>
      </c>
      <c r="B121" s="18" t="s">
        <v>232</v>
      </c>
      <c r="C121" s="19" t="n">
        <v>602.1</v>
      </c>
      <c r="D121" s="19" t="n">
        <v>200.7</v>
      </c>
      <c r="E121" s="19" t="n">
        <f aca="false">D121/C121*100</f>
        <v>33.3333333333333</v>
      </c>
    </row>
    <row collapsed="false" customFormat="false" customHeight="true" hidden="false" ht="33" outlineLevel="0" r="122">
      <c r="A122" s="53" t="s">
        <v>233</v>
      </c>
      <c r="B122" s="18" t="s">
        <v>234</v>
      </c>
      <c r="C122" s="19" t="n">
        <v>0.8</v>
      </c>
      <c r="D122" s="19"/>
      <c r="E122" s="19" t="n">
        <f aca="false">D122/C122*100</f>
        <v>0</v>
      </c>
    </row>
    <row collapsed="false" customFormat="false" customHeight="false" hidden="false" ht="32.8" outlineLevel="0" r="123">
      <c r="A123" s="54" t="s">
        <v>235</v>
      </c>
      <c r="B123" s="18" t="s">
        <v>236</v>
      </c>
      <c r="C123" s="19" t="n">
        <v>58.5</v>
      </c>
      <c r="D123" s="19" t="n">
        <v>20.5</v>
      </c>
      <c r="E123" s="19" t="n">
        <f aca="false">D123/C123*100</f>
        <v>35.042735042735</v>
      </c>
    </row>
    <row collapsed="false" customFormat="false" customHeight="true" hidden="false" ht="57.75" outlineLevel="0" r="124">
      <c r="A124" s="55" t="s">
        <v>237</v>
      </c>
      <c r="B124" s="18" t="s">
        <v>238</v>
      </c>
      <c r="C124" s="19" t="n">
        <v>4825.8</v>
      </c>
      <c r="D124" s="19" t="n">
        <v>1171.9</v>
      </c>
      <c r="E124" s="19" t="n">
        <f aca="false">D124/C124*100</f>
        <v>24.2840565294873</v>
      </c>
    </row>
    <row collapsed="false" customFormat="false" customHeight="true" hidden="false" ht="40.5" outlineLevel="0" r="125">
      <c r="A125" s="53" t="s">
        <v>239</v>
      </c>
      <c r="B125" s="18" t="s">
        <v>240</v>
      </c>
      <c r="C125" s="19" t="n">
        <v>1.7</v>
      </c>
      <c r="D125" s="19" t="n">
        <v>0.9</v>
      </c>
      <c r="E125" s="19" t="n">
        <f aca="false">D125/C125*100</f>
        <v>52.9411764705882</v>
      </c>
    </row>
    <row collapsed="false" customFormat="false" customHeight="true" hidden="false" ht="36" outlineLevel="0" r="126">
      <c r="A126" s="53" t="s">
        <v>241</v>
      </c>
      <c r="B126" s="18" t="s">
        <v>242</v>
      </c>
      <c r="C126" s="19" t="n">
        <v>8958.7</v>
      </c>
      <c r="D126" s="19" t="n">
        <v>879.9</v>
      </c>
      <c r="E126" s="19" t="n">
        <f aca="false">D126/C126*100</f>
        <v>9.82173752888254</v>
      </c>
    </row>
    <row collapsed="false" customFormat="false" customHeight="true" hidden="false" ht="16.5" outlineLevel="0" r="127">
      <c r="A127" s="56" t="s">
        <v>243</v>
      </c>
      <c r="B127" s="14" t="s">
        <v>244</v>
      </c>
      <c r="C127" s="24"/>
      <c r="D127" s="19"/>
      <c r="E127" s="19"/>
    </row>
    <row collapsed="false" customFormat="false" customHeight="true" hidden="false" ht="16.5" outlineLevel="0" r="128">
      <c r="A128" s="56" t="s">
        <v>245</v>
      </c>
      <c r="B128" s="14" t="s">
        <v>246</v>
      </c>
      <c r="C128" s="24" t="n">
        <f aca="false">C129</f>
        <v>0</v>
      </c>
      <c r="D128" s="19"/>
      <c r="E128" s="19"/>
    </row>
    <row collapsed="false" customFormat="false" customHeight="true" hidden="false" ht="22.5" outlineLevel="0" r="129">
      <c r="A129" s="54" t="s">
        <v>247</v>
      </c>
      <c r="B129" s="18" t="s">
        <v>248</v>
      </c>
      <c r="C129" s="19"/>
      <c r="D129" s="19"/>
      <c r="E129" s="19"/>
    </row>
    <row collapsed="false" customFormat="false" customHeight="true" hidden="false" ht="68.25" outlineLevel="0" r="130">
      <c r="A130" s="57" t="s">
        <v>249</v>
      </c>
      <c r="B130" s="14" t="s">
        <v>250</v>
      </c>
      <c r="C130" s="24" t="n">
        <f aca="false">C131</f>
        <v>0</v>
      </c>
      <c r="D130" s="24" t="n">
        <f aca="false">D131</f>
        <v>0</v>
      </c>
      <c r="E130" s="19"/>
    </row>
    <row collapsed="false" customFormat="false" customHeight="true" hidden="false" ht="38.25" outlineLevel="0" r="131">
      <c r="A131" s="58" t="s">
        <v>251</v>
      </c>
      <c r="B131" s="18" t="s">
        <v>252</v>
      </c>
      <c r="C131" s="19"/>
      <c r="D131" s="19"/>
      <c r="E131" s="19"/>
    </row>
    <row collapsed="false" customFormat="false" customHeight="false" hidden="false" ht="32.8" outlineLevel="0" r="132">
      <c r="A132" s="59" t="s">
        <v>253</v>
      </c>
      <c r="B132" s="14" t="s">
        <v>254</v>
      </c>
      <c r="C132" s="24" t="n">
        <f aca="false">C133</f>
        <v>-389.7</v>
      </c>
      <c r="D132" s="24" t="n">
        <f aca="false">D133</f>
        <v>-389.7</v>
      </c>
      <c r="E132" s="24" t="n">
        <f aca="false">D132/C132*100</f>
        <v>100</v>
      </c>
    </row>
    <row collapsed="false" customFormat="false" customHeight="false" hidden="false" ht="32.8" outlineLevel="0" r="133">
      <c r="A133" s="60" t="s">
        <v>255</v>
      </c>
      <c r="B133" s="26" t="s">
        <v>256</v>
      </c>
      <c r="C133" s="49" t="n">
        <f aca="false">+C134+C135</f>
        <v>-389.7</v>
      </c>
      <c r="D133" s="49" t="n">
        <f aca="false">+D134+D135</f>
        <v>-389.7</v>
      </c>
      <c r="E133" s="49" t="n">
        <f aca="false">D133/C133*100</f>
        <v>100</v>
      </c>
    </row>
    <row collapsed="false" customFormat="false" customHeight="true" hidden="false" ht="33.75" outlineLevel="0" r="134">
      <c r="A134" s="39" t="s">
        <v>257</v>
      </c>
      <c r="B134" s="18" t="s">
        <v>258</v>
      </c>
      <c r="C134" s="19" t="n">
        <v>-355.6</v>
      </c>
      <c r="D134" s="19" t="n">
        <v>-355.6</v>
      </c>
      <c r="E134" s="19" t="n">
        <f aca="false">D134/C134*100</f>
        <v>100</v>
      </c>
    </row>
    <row collapsed="false" customFormat="false" customHeight="true" hidden="false" ht="58.5" outlineLevel="0" r="135">
      <c r="A135" s="61" t="s">
        <v>259</v>
      </c>
      <c r="B135" s="18" t="s">
        <v>260</v>
      </c>
      <c r="C135" s="19" t="n">
        <v>-34.1</v>
      </c>
      <c r="D135" s="19" t="n">
        <v>-34.1</v>
      </c>
      <c r="E135" s="19" t="n">
        <f aca="false">D135/C135*100</f>
        <v>100</v>
      </c>
    </row>
    <row collapsed="false" customFormat="false" customHeight="false" hidden="false" ht="13.55" outlineLevel="0" r="136">
      <c r="A136" s="13" t="s">
        <v>261</v>
      </c>
      <c r="B136" s="62" t="s">
        <v>262</v>
      </c>
      <c r="C136" s="63" t="n">
        <f aca="false">C7+C52</f>
        <v>298299.2</v>
      </c>
      <c r="D136" s="63" t="n">
        <f aca="false">D7+D52</f>
        <v>87246.5</v>
      </c>
      <c r="E136" s="15" t="n">
        <f aca="false">D136/C136*100</f>
        <v>29.247983232942</v>
      </c>
    </row>
    <row collapsed="false" customFormat="false" customHeight="false" hidden="false" ht="13.55" outlineLevel="0" r="137">
      <c r="A137" s="64" t="s">
        <v>263</v>
      </c>
      <c r="B137" s="65"/>
      <c r="C137" s="66"/>
      <c r="D137" s="66"/>
      <c r="E137" s="66"/>
    </row>
    <row collapsed="false" customFormat="false" customHeight="false" hidden="false" ht="13.55" outlineLevel="0" r="138">
      <c r="A138" s="67" t="s">
        <v>264</v>
      </c>
      <c r="B138" s="68" t="s">
        <v>265</v>
      </c>
      <c r="C138" s="69" t="n">
        <f aca="false">SUM(C139:C144)</f>
        <v>47327.3</v>
      </c>
      <c r="D138" s="69" t="n">
        <f aca="false">SUM(D139:D144)</f>
        <v>17148.2</v>
      </c>
      <c r="E138" s="70" t="n">
        <f aca="false">ROUND(D138/C138*100,1)</f>
        <v>36.2</v>
      </c>
      <c r="F138" s="29"/>
    </row>
    <row collapsed="false" customFormat="false" customHeight="false" hidden="false" ht="32.8" outlineLevel="0" r="139">
      <c r="A139" s="71" t="s">
        <v>266</v>
      </c>
      <c r="B139" s="72" t="s">
        <v>267</v>
      </c>
      <c r="C139" s="73" t="n">
        <v>35975.1</v>
      </c>
      <c r="D139" s="73" t="n">
        <v>13404.4</v>
      </c>
      <c r="E139" s="74" t="n">
        <f aca="false">ROUND(D139/C139*100,1)</f>
        <v>37.3</v>
      </c>
      <c r="F139" s="29"/>
    </row>
    <row collapsed="false" customFormat="false" customHeight="false" hidden="false" ht="13.55" outlineLevel="0" r="140">
      <c r="A140" s="71" t="s">
        <v>268</v>
      </c>
      <c r="B140" s="72" t="s">
        <v>269</v>
      </c>
      <c r="C140" s="73" t="n">
        <v>0.8</v>
      </c>
      <c r="D140" s="73" t="n">
        <v>0</v>
      </c>
      <c r="E140" s="74"/>
      <c r="F140" s="29"/>
    </row>
    <row collapsed="false" customFormat="false" customHeight="true" hidden="false" ht="24" outlineLevel="0" r="141">
      <c r="A141" s="71" t="s">
        <v>270</v>
      </c>
      <c r="B141" s="72" t="s">
        <v>271</v>
      </c>
      <c r="C141" s="73" t="n">
        <v>8302.1</v>
      </c>
      <c r="D141" s="73" t="n">
        <v>2928.6</v>
      </c>
      <c r="E141" s="74" t="n">
        <f aca="false">ROUND(D141/C141*100,1)</f>
        <v>35.3</v>
      </c>
      <c r="F141" s="29"/>
    </row>
    <row collapsed="false" customFormat="false" customHeight="true" hidden="false" ht="24" outlineLevel="0" r="142">
      <c r="A142" s="71" t="s">
        <v>272</v>
      </c>
      <c r="B142" s="72" t="s">
        <v>273</v>
      </c>
      <c r="C142" s="73" t="n">
        <v>366.5</v>
      </c>
      <c r="D142" s="73" t="n">
        <v>0</v>
      </c>
      <c r="E142" s="74"/>
      <c r="F142" s="29"/>
    </row>
    <row collapsed="false" customFormat="false" customHeight="true" hidden="false" ht="13.5" outlineLevel="0" r="143">
      <c r="A143" s="71" t="s">
        <v>274</v>
      </c>
      <c r="B143" s="72" t="s">
        <v>275</v>
      </c>
      <c r="C143" s="73" t="n">
        <v>117</v>
      </c>
      <c r="D143" s="73" t="n">
        <v>0</v>
      </c>
      <c r="E143" s="74"/>
      <c r="F143" s="29"/>
    </row>
    <row collapsed="false" customFormat="false" customHeight="false" hidden="false" ht="13.55" outlineLevel="0" r="144">
      <c r="A144" s="71" t="s">
        <v>276</v>
      </c>
      <c r="B144" s="72" t="s">
        <v>277</v>
      </c>
      <c r="C144" s="73" t="n">
        <v>2565.8</v>
      </c>
      <c r="D144" s="73" t="n">
        <v>815.2</v>
      </c>
      <c r="E144" s="74" t="n">
        <f aca="false">ROUND(D144/C144*100,1)</f>
        <v>31.8</v>
      </c>
      <c r="F144" s="29"/>
    </row>
    <row collapsed="false" customFormat="false" customHeight="false" hidden="false" ht="13.55" outlineLevel="0" r="145">
      <c r="A145" s="67" t="s">
        <v>278</v>
      </c>
      <c r="B145" s="68" t="s">
        <v>279</v>
      </c>
      <c r="C145" s="69" t="n">
        <f aca="false">SUM(C146:C146)</f>
        <v>602.1</v>
      </c>
      <c r="D145" s="69" t="n">
        <f aca="false">SUM(D146:D146)</f>
        <v>194.7</v>
      </c>
      <c r="E145" s="70" t="n">
        <f aca="false">ROUND(D145/C145*100,1)</f>
        <v>32.3</v>
      </c>
      <c r="F145" s="29"/>
    </row>
    <row collapsed="false" customFormat="false" customHeight="false" hidden="false" ht="13.55" outlineLevel="0" r="146">
      <c r="A146" s="71" t="s">
        <v>280</v>
      </c>
      <c r="B146" s="72" t="s">
        <v>281</v>
      </c>
      <c r="C146" s="73" t="n">
        <v>602.1</v>
      </c>
      <c r="D146" s="73" t="n">
        <v>194.7</v>
      </c>
      <c r="E146" s="74" t="n">
        <f aca="false">ROUND(D146/C146*100,1)</f>
        <v>32.3</v>
      </c>
      <c r="F146" s="29"/>
    </row>
    <row collapsed="false" customFormat="false" customHeight="false" hidden="false" ht="23.85" outlineLevel="0" r="147">
      <c r="A147" s="67" t="s">
        <v>282</v>
      </c>
      <c r="B147" s="68" t="s">
        <v>283</v>
      </c>
      <c r="C147" s="69" t="n">
        <f aca="false">SUM(C148:C148)</f>
        <v>1052.4</v>
      </c>
      <c r="D147" s="69" t="n">
        <f aca="false">SUM(D148:D148)</f>
        <v>379.1</v>
      </c>
      <c r="E147" s="70" t="n">
        <f aca="false">ROUND(D147/C147*100,1)</f>
        <v>36</v>
      </c>
      <c r="F147" s="29"/>
    </row>
    <row collapsed="false" customFormat="false" customHeight="false" hidden="false" ht="22.35" outlineLevel="0" r="148">
      <c r="A148" s="71" t="s">
        <v>284</v>
      </c>
      <c r="B148" s="72" t="s">
        <v>285</v>
      </c>
      <c r="C148" s="73" t="n">
        <v>1052.4</v>
      </c>
      <c r="D148" s="73" t="n">
        <v>379.1</v>
      </c>
      <c r="E148" s="74" t="n">
        <f aca="false">ROUND(D148/C148*100,1)</f>
        <v>36</v>
      </c>
      <c r="F148" s="29"/>
    </row>
    <row collapsed="false" customFormat="false" customHeight="false" hidden="false" ht="13.55" outlineLevel="0" r="149">
      <c r="A149" s="67" t="s">
        <v>286</v>
      </c>
      <c r="B149" s="68" t="s">
        <v>287</v>
      </c>
      <c r="C149" s="69" t="n">
        <f aca="false">SUM(C150:C152)</f>
        <v>23977.3</v>
      </c>
      <c r="D149" s="69" t="n">
        <f aca="false">SUM(D150:D152)</f>
        <v>1521.9</v>
      </c>
      <c r="E149" s="70" t="n">
        <f aca="false">ROUND(D149/C149*100,1)</f>
        <v>6.3</v>
      </c>
      <c r="F149" s="29"/>
    </row>
    <row collapsed="false" customFormat="false" customHeight="false" hidden="false" ht="13.55" outlineLevel="0" r="150">
      <c r="A150" s="71" t="s">
        <v>288</v>
      </c>
      <c r="B150" s="72" t="s">
        <v>289</v>
      </c>
      <c r="C150" s="73" t="n">
        <v>129.4</v>
      </c>
      <c r="D150" s="73" t="n">
        <v>0</v>
      </c>
      <c r="E150" s="74" t="n">
        <f aca="false">ROUND(D150/C150*100,1)</f>
        <v>0</v>
      </c>
      <c r="F150" s="29"/>
    </row>
    <row collapsed="false" customFormat="false" customHeight="false" hidden="false" ht="13.55" outlineLevel="0" r="151">
      <c r="A151" s="71" t="s">
        <v>290</v>
      </c>
      <c r="B151" s="72" t="s">
        <v>291</v>
      </c>
      <c r="C151" s="73" t="n">
        <v>23420.1</v>
      </c>
      <c r="D151" s="73" t="n">
        <v>1510.9</v>
      </c>
      <c r="E151" s="74" t="n">
        <f aca="false">ROUND(D151/C151*100,1)</f>
        <v>6.5</v>
      </c>
      <c r="F151" s="29"/>
    </row>
    <row collapsed="false" customFormat="false" customHeight="true" hidden="false" ht="12.75" outlineLevel="0" r="152">
      <c r="A152" s="71" t="s">
        <v>292</v>
      </c>
      <c r="B152" s="72" t="s">
        <v>293</v>
      </c>
      <c r="C152" s="73" t="n">
        <v>427.8</v>
      </c>
      <c r="D152" s="73" t="n">
        <v>11</v>
      </c>
      <c r="E152" s="74" t="n">
        <f aca="false">ROUND(D152/C152*100,1)</f>
        <v>2.6</v>
      </c>
      <c r="F152" s="29"/>
    </row>
    <row collapsed="false" customFormat="false" customHeight="false" hidden="false" ht="13.55" outlineLevel="0" r="153">
      <c r="A153" s="67" t="s">
        <v>294</v>
      </c>
      <c r="B153" s="68" t="s">
        <v>295</v>
      </c>
      <c r="C153" s="69" t="n">
        <f aca="false">SUM(C154:C157)</f>
        <v>9129.9</v>
      </c>
      <c r="D153" s="69" t="n">
        <f aca="false">SUM(D154:D157)</f>
        <v>875.8</v>
      </c>
      <c r="E153" s="70" t="n">
        <f aca="false">ROUND(D153/C153*100,1)</f>
        <v>9.6</v>
      </c>
      <c r="F153" s="29"/>
    </row>
    <row collapsed="false" customFormat="false" customHeight="false" hidden="false" ht="13.55" outlineLevel="0" r="154">
      <c r="A154" s="71" t="s">
        <v>296</v>
      </c>
      <c r="B154" s="72" t="s">
        <v>297</v>
      </c>
      <c r="C154" s="73"/>
      <c r="D154" s="73" t="n">
        <v>0</v>
      </c>
      <c r="E154" s="70" t="e">
        <f aca="false">ROUND(D154/C154*100,1)</f>
        <v>#DIV/0!</v>
      </c>
      <c r="F154" s="29"/>
    </row>
    <row collapsed="false" customFormat="false" customHeight="false" hidden="false" ht="13.55" outlineLevel="0" r="155">
      <c r="A155" s="71" t="s">
        <v>298</v>
      </c>
      <c r="B155" s="72" t="s">
        <v>299</v>
      </c>
      <c r="C155" s="73"/>
      <c r="D155" s="73" t="n">
        <v>0</v>
      </c>
      <c r="E155" s="74" t="e">
        <f aca="false">ROUND(D155/C155*100,1)</f>
        <v>#DIV/0!</v>
      </c>
      <c r="F155" s="29"/>
    </row>
    <row collapsed="false" customFormat="false" customHeight="false" hidden="false" ht="13.55" outlineLevel="0" r="156">
      <c r="A156" s="71" t="s">
        <v>300</v>
      </c>
      <c r="B156" s="72" t="s">
        <v>301</v>
      </c>
      <c r="C156" s="73"/>
      <c r="D156" s="73"/>
      <c r="E156" s="74"/>
      <c r="F156" s="29"/>
    </row>
    <row collapsed="false" customFormat="false" customHeight="false" hidden="false" ht="13.55" outlineLevel="0" r="157">
      <c r="A157" s="71" t="s">
        <v>302</v>
      </c>
      <c r="B157" s="72" t="s">
        <v>303</v>
      </c>
      <c r="C157" s="73" t="n">
        <v>9129.9</v>
      </c>
      <c r="D157" s="73" t="n">
        <v>875.8</v>
      </c>
      <c r="E157" s="74"/>
      <c r="F157" s="29"/>
    </row>
    <row collapsed="false" customFormat="false" customHeight="false" hidden="false" ht="13.55" outlineLevel="0" r="158">
      <c r="A158" s="67" t="s">
        <v>304</v>
      </c>
      <c r="B158" s="68" t="s">
        <v>305</v>
      </c>
      <c r="C158" s="69" t="n">
        <f aca="false">SUM(C159:C163)</f>
        <v>115681.5</v>
      </c>
      <c r="D158" s="69" t="n">
        <f aca="false">SUM(D159:D163)</f>
        <v>34542.6</v>
      </c>
      <c r="E158" s="70" t="n">
        <f aca="false">ROUND(D158/C158*100,1)</f>
        <v>29.9</v>
      </c>
      <c r="F158" s="29"/>
    </row>
    <row collapsed="false" customFormat="false" customHeight="false" hidden="false" ht="13.55" outlineLevel="0" r="159">
      <c r="A159" s="71" t="s">
        <v>306</v>
      </c>
      <c r="B159" s="72" t="s">
        <v>307</v>
      </c>
      <c r="C159" s="73" t="n">
        <v>13040.9</v>
      </c>
      <c r="D159" s="73" t="n">
        <v>4147.5</v>
      </c>
      <c r="E159" s="74" t="n">
        <f aca="false">ROUND(D159/C159*100,1)</f>
        <v>31.8</v>
      </c>
      <c r="F159" s="29"/>
    </row>
    <row collapsed="false" customFormat="false" customHeight="false" hidden="false" ht="13.55" outlineLevel="0" r="160">
      <c r="A160" s="71" t="s">
        <v>308</v>
      </c>
      <c r="B160" s="72" t="s">
        <v>309</v>
      </c>
      <c r="C160" s="73" t="n">
        <v>83566.1</v>
      </c>
      <c r="D160" s="73" t="n">
        <v>24965.7</v>
      </c>
      <c r="E160" s="74" t="n">
        <f aca="false">ROUND(D160/C160*100,1)</f>
        <v>29.9</v>
      </c>
      <c r="F160" s="29"/>
    </row>
    <row collapsed="false" customFormat="false" customHeight="false" hidden="false" ht="13.55" outlineLevel="0" r="161">
      <c r="A161" s="71" t="s">
        <v>310</v>
      </c>
      <c r="B161" s="72" t="s">
        <v>311</v>
      </c>
      <c r="C161" s="73" t="n">
        <v>10398.4</v>
      </c>
      <c r="D161" s="73" t="n">
        <v>3373.8</v>
      </c>
      <c r="E161" s="74" t="n">
        <f aca="false">ROUND(D161/C161*100,1)</f>
        <v>32.4</v>
      </c>
      <c r="F161" s="29"/>
    </row>
    <row collapsed="false" customFormat="false" customHeight="false" hidden="false" ht="13.55" outlineLevel="0" r="162">
      <c r="A162" s="71" t="s">
        <v>312</v>
      </c>
      <c r="B162" s="72" t="s">
        <v>313</v>
      </c>
      <c r="C162" s="73" t="n">
        <v>1935.2</v>
      </c>
      <c r="D162" s="73" t="n">
        <v>99.1</v>
      </c>
      <c r="E162" s="74" t="n">
        <f aca="false">ROUND(D162/C162*100,1)</f>
        <v>5.1</v>
      </c>
      <c r="F162" s="29"/>
    </row>
    <row collapsed="false" customFormat="false" customHeight="false" hidden="false" ht="13.55" outlineLevel="0" r="163">
      <c r="A163" s="71" t="s">
        <v>314</v>
      </c>
      <c r="B163" s="72" t="s">
        <v>315</v>
      </c>
      <c r="C163" s="73" t="n">
        <v>6740.9</v>
      </c>
      <c r="D163" s="73" t="n">
        <v>1956.5</v>
      </c>
      <c r="E163" s="74" t="n">
        <f aca="false">ROUND(D163/C163*100,1)</f>
        <v>29</v>
      </c>
      <c r="F163" s="29"/>
    </row>
    <row collapsed="false" customFormat="false" customHeight="false" hidden="false" ht="13.55" outlineLevel="0" r="164">
      <c r="A164" s="67" t="s">
        <v>316</v>
      </c>
      <c r="B164" s="68" t="s">
        <v>317</v>
      </c>
      <c r="C164" s="69" t="n">
        <f aca="false">SUM(C165:C165)</f>
        <v>29139.9</v>
      </c>
      <c r="D164" s="69" t="n">
        <f aca="false">SUM(D165:D165)</f>
        <v>6565.8</v>
      </c>
      <c r="E164" s="70" t="n">
        <f aca="false">ROUND(D164/C164*100,1)</f>
        <v>22.5</v>
      </c>
      <c r="F164" s="29"/>
    </row>
    <row collapsed="false" customFormat="false" customHeight="false" hidden="false" ht="13.55" outlineLevel="0" r="165">
      <c r="A165" s="71" t="s">
        <v>318</v>
      </c>
      <c r="B165" s="72" t="s">
        <v>319</v>
      </c>
      <c r="C165" s="73" t="n">
        <v>29139.9</v>
      </c>
      <c r="D165" s="73" t="n">
        <v>6565.8</v>
      </c>
      <c r="E165" s="74" t="n">
        <f aca="false">ROUND(D165/C165*100,1)</f>
        <v>22.5</v>
      </c>
      <c r="F165" s="29"/>
    </row>
    <row collapsed="false" customFormat="false" customHeight="false" hidden="false" ht="13.55" outlineLevel="0" r="166">
      <c r="A166" s="67" t="s">
        <v>320</v>
      </c>
      <c r="B166" s="68" t="n">
        <v>1000</v>
      </c>
      <c r="C166" s="69" t="n">
        <f aca="false">SUM(C167:C171)</f>
        <v>75555.1</v>
      </c>
      <c r="D166" s="69" t="n">
        <f aca="false">SUM(D167:D171)</f>
        <v>23741.4</v>
      </c>
      <c r="E166" s="70" t="n">
        <f aca="false">ROUND(D166/C166*100,1)</f>
        <v>31.4</v>
      </c>
      <c r="F166" s="29"/>
    </row>
    <row collapsed="false" customFormat="false" customHeight="false" hidden="false" ht="13.55" outlineLevel="0" r="167">
      <c r="A167" s="71" t="s">
        <v>321</v>
      </c>
      <c r="B167" s="72" t="n">
        <v>1001</v>
      </c>
      <c r="C167" s="73" t="n">
        <v>696.3</v>
      </c>
      <c r="D167" s="73" t="n">
        <v>195.6</v>
      </c>
      <c r="E167" s="74" t="n">
        <f aca="false">ROUND(D167/C167*100,1)</f>
        <v>28.1</v>
      </c>
      <c r="F167" s="29"/>
    </row>
    <row collapsed="false" customFormat="false" customHeight="false" hidden="false" ht="13.55" outlineLevel="0" r="168">
      <c r="A168" s="71" t="s">
        <v>322</v>
      </c>
      <c r="B168" s="72" t="n">
        <v>1002</v>
      </c>
      <c r="C168" s="73" t="n">
        <v>11795</v>
      </c>
      <c r="D168" s="73" t="n">
        <v>3803</v>
      </c>
      <c r="E168" s="74" t="n">
        <f aca="false">ROUND(D168/C168*100,1)</f>
        <v>32.2</v>
      </c>
      <c r="F168" s="29"/>
    </row>
    <row collapsed="false" customFormat="false" customHeight="false" hidden="false" ht="13.55" outlineLevel="0" r="169">
      <c r="A169" s="71" t="s">
        <v>323</v>
      </c>
      <c r="B169" s="72" t="n">
        <v>1003</v>
      </c>
      <c r="C169" s="73" t="n">
        <v>19816.4</v>
      </c>
      <c r="D169" s="73" t="n">
        <v>9017.3</v>
      </c>
      <c r="E169" s="74" t="n">
        <f aca="false">ROUND(D169/C169*100,1)</f>
        <v>45.5</v>
      </c>
      <c r="F169" s="29"/>
    </row>
    <row collapsed="false" customFormat="false" customHeight="false" hidden="false" ht="13.55" outlineLevel="0" r="170">
      <c r="A170" s="71" t="s">
        <v>324</v>
      </c>
      <c r="B170" s="72" t="n">
        <v>1004</v>
      </c>
      <c r="C170" s="73" t="n">
        <v>39676.1</v>
      </c>
      <c r="D170" s="73" t="n">
        <v>9421</v>
      </c>
      <c r="E170" s="74" t="n">
        <f aca="false">ROUND(D170/C170*100,1)</f>
        <v>23.7</v>
      </c>
      <c r="F170" s="29"/>
    </row>
    <row collapsed="false" customFormat="false" customHeight="false" hidden="false" ht="13.55" outlineLevel="0" r="171">
      <c r="A171" s="71" t="s">
        <v>325</v>
      </c>
      <c r="B171" s="72" t="n">
        <v>1006</v>
      </c>
      <c r="C171" s="73" t="n">
        <v>3571.3</v>
      </c>
      <c r="D171" s="73" t="n">
        <v>1304.5</v>
      </c>
      <c r="E171" s="74" t="n">
        <f aca="false">ROUND(D171/C171*100,1)</f>
        <v>36.5</v>
      </c>
      <c r="F171" s="29"/>
    </row>
    <row collapsed="false" customFormat="false" customHeight="false" hidden="false" ht="13.55" outlineLevel="0" r="172">
      <c r="A172" s="67" t="s">
        <v>326</v>
      </c>
      <c r="B172" s="68" t="n">
        <v>1100</v>
      </c>
      <c r="C172" s="69" t="n">
        <f aca="false">SUM(C173:C174)</f>
        <v>276.4</v>
      </c>
      <c r="D172" s="69" t="n">
        <f aca="false">D173+D174</f>
        <v>79.5</v>
      </c>
      <c r="E172" s="70" t="n">
        <f aca="false">ROUND(D172/C172*100,1)</f>
        <v>28.8</v>
      </c>
      <c r="F172" s="29"/>
    </row>
    <row collapsed="false" customFormat="false" customHeight="false" hidden="false" ht="13.55" outlineLevel="0" r="173">
      <c r="A173" s="71" t="s">
        <v>327</v>
      </c>
      <c r="B173" s="72" t="s">
        <v>328</v>
      </c>
      <c r="C173" s="73"/>
      <c r="D173" s="73" t="n">
        <v>0</v>
      </c>
      <c r="E173" s="74"/>
      <c r="F173" s="29"/>
    </row>
    <row collapsed="false" customFormat="false" customHeight="false" hidden="false" ht="13.55" outlineLevel="0" r="174">
      <c r="A174" s="71" t="s">
        <v>329</v>
      </c>
      <c r="B174" s="72" t="s">
        <v>330</v>
      </c>
      <c r="C174" s="73" t="n">
        <v>276.4</v>
      </c>
      <c r="D174" s="73" t="n">
        <v>79.5</v>
      </c>
      <c r="E174" s="74" t="n">
        <f aca="false">ROUND(D174/C174*100,1)</f>
        <v>28.8</v>
      </c>
      <c r="F174" s="29"/>
    </row>
    <row collapsed="false" customFormat="false" customHeight="true" hidden="false" ht="14.25" outlineLevel="0" r="175">
      <c r="A175" s="67" t="s">
        <v>331</v>
      </c>
      <c r="B175" s="68" t="n">
        <v>1300</v>
      </c>
      <c r="C175" s="69" t="n">
        <f aca="false">SUM(C176:C176)</f>
        <v>7.7</v>
      </c>
      <c r="D175" s="69" t="n">
        <f aca="false">SUM(D176:D176)</f>
        <v>1.3</v>
      </c>
      <c r="E175" s="70" t="n">
        <f aca="false">ROUND(D175/C175*100,1)</f>
        <v>16.9</v>
      </c>
      <c r="F175" s="29"/>
    </row>
    <row collapsed="false" customFormat="false" customHeight="true" hidden="false" ht="11.25" outlineLevel="0" r="176">
      <c r="A176" s="71" t="s">
        <v>332</v>
      </c>
      <c r="B176" s="72" t="n">
        <v>1301</v>
      </c>
      <c r="C176" s="73" t="n">
        <v>7.7</v>
      </c>
      <c r="D176" s="73" t="n">
        <v>1.3</v>
      </c>
      <c r="E176" s="74" t="n">
        <f aca="false">ROUND(D176/C176*100,1)</f>
        <v>16.9</v>
      </c>
      <c r="F176" s="29"/>
    </row>
    <row collapsed="false" customFormat="false" customHeight="false" hidden="false" ht="13.55" outlineLevel="0" r="177">
      <c r="A177" s="67" t="s">
        <v>333</v>
      </c>
      <c r="B177" s="75"/>
      <c r="C177" s="69" t="n">
        <f aca="false">C138+C145+C147+C149+C153+C158+C164+C166+C172+C175</f>
        <v>302749.6</v>
      </c>
      <c r="D177" s="69" t="n">
        <f aca="false">D138+D145+D147+D149+D153+D158+D164+D166+D172+D175</f>
        <v>85050.3</v>
      </c>
      <c r="E177" s="70" t="n">
        <f aca="false">ROUND(D177/C177*100,1)</f>
        <v>28.1</v>
      </c>
      <c r="F177" s="29"/>
    </row>
    <row collapsed="false" customFormat="false" customHeight="false" hidden="false" ht="13.55" outlineLevel="0" r="178">
      <c r="A178" s="76" t="s">
        <v>334</v>
      </c>
      <c r="B178" s="77"/>
      <c r="C178" s="78" t="n">
        <f aca="false">C136-C177</f>
        <v>-4450.40000000002</v>
      </c>
      <c r="D178" s="78" t="n">
        <f aca="false">D136-D177</f>
        <v>2196.19999999998</v>
      </c>
      <c r="E178" s="79"/>
    </row>
    <row collapsed="false" customFormat="false" customHeight="false" hidden="false" ht="13.55" outlineLevel="0" r="179">
      <c r="A179" s="80" t="s">
        <v>335</v>
      </c>
      <c r="B179" s="81" t="s">
        <v>336</v>
      </c>
      <c r="C179" s="82" t="n">
        <f aca="false">C180+C191+C196</f>
        <v>4450.39999999997</v>
      </c>
      <c r="D179" s="82" t="n">
        <f aca="false">D180+D191+D196</f>
        <v>-2196.2</v>
      </c>
      <c r="E179" s="22"/>
    </row>
    <row collapsed="false" customFormat="false" customHeight="true" hidden="false" ht="12.75" outlineLevel="0" r="180">
      <c r="A180" s="83" t="s">
        <v>337</v>
      </c>
      <c r="B180" s="72" t="s">
        <v>338</v>
      </c>
      <c r="C180" s="84" t="n">
        <f aca="false">C188</f>
        <v>-2271.7</v>
      </c>
      <c r="D180" s="84" t="n">
        <f aca="false">D188</f>
        <v>-474.2</v>
      </c>
      <c r="E180" s="19"/>
    </row>
    <row collapsed="false" customFormat="false" customHeight="true" hidden="false" ht="16.5" outlineLevel="0" r="181">
      <c r="A181" s="83" t="s">
        <v>339</v>
      </c>
      <c r="B181" s="72" t="s">
        <v>340</v>
      </c>
      <c r="C181" s="84"/>
      <c r="D181" s="84"/>
      <c r="E181" s="19"/>
    </row>
    <row collapsed="false" customFormat="false" customHeight="true" hidden="false" ht="23.25" outlineLevel="0" r="182">
      <c r="A182" s="83" t="s">
        <v>341</v>
      </c>
      <c r="B182" s="72" t="s">
        <v>342</v>
      </c>
      <c r="C182" s="84"/>
      <c r="D182" s="84"/>
      <c r="E182" s="19"/>
    </row>
    <row collapsed="false" customFormat="false" customHeight="true" hidden="false" ht="21.75" outlineLevel="0" r="183">
      <c r="A183" s="83" t="s">
        <v>343</v>
      </c>
      <c r="B183" s="72" t="s">
        <v>344</v>
      </c>
      <c r="C183" s="84"/>
      <c r="D183" s="84"/>
      <c r="E183" s="19"/>
    </row>
    <row collapsed="false" customFormat="false" customHeight="true" hidden="false" ht="25.5" outlineLevel="0" r="184">
      <c r="A184" s="83" t="s">
        <v>345</v>
      </c>
      <c r="B184" s="72" t="s">
        <v>346</v>
      </c>
      <c r="C184" s="84" t="n">
        <v>0</v>
      </c>
      <c r="D184" s="84"/>
      <c r="E184" s="19"/>
    </row>
    <row collapsed="false" customFormat="false" customHeight="true" hidden="false" ht="23.25" outlineLevel="0" r="185">
      <c r="A185" s="83" t="s">
        <v>347</v>
      </c>
      <c r="B185" s="72" t="s">
        <v>348</v>
      </c>
      <c r="C185" s="84"/>
      <c r="D185" s="84"/>
      <c r="E185" s="19"/>
    </row>
    <row collapsed="false" customFormat="false" customHeight="true" hidden="false" ht="23.25" outlineLevel="0" r="186">
      <c r="A186" s="83" t="s">
        <v>349</v>
      </c>
      <c r="B186" s="72" t="s">
        <v>350</v>
      </c>
      <c r="C186" s="84"/>
      <c r="D186" s="84"/>
      <c r="E186" s="19"/>
    </row>
    <row collapsed="false" customFormat="false" customHeight="false" hidden="false" ht="22.35" outlineLevel="0" r="187">
      <c r="A187" s="83" t="s">
        <v>351</v>
      </c>
      <c r="B187" s="72" t="s">
        <v>352</v>
      </c>
      <c r="C187" s="84" t="n">
        <v>0</v>
      </c>
      <c r="D187" s="84" t="n">
        <v>0</v>
      </c>
      <c r="E187" s="19"/>
    </row>
    <row collapsed="false" customFormat="false" customHeight="false" hidden="false" ht="22.35" outlineLevel="0" r="188">
      <c r="A188" s="83" t="s">
        <v>353</v>
      </c>
      <c r="B188" s="72" t="s">
        <v>354</v>
      </c>
      <c r="C188" s="84" t="n">
        <f aca="false">SUM(C189)</f>
        <v>-2271.7</v>
      </c>
      <c r="D188" s="84" t="n">
        <f aca="false">D189</f>
        <v>-474.2</v>
      </c>
      <c r="E188" s="19"/>
    </row>
    <row collapsed="false" customFormat="false" customHeight="true" hidden="false" ht="24.75" outlineLevel="0" r="189">
      <c r="A189" s="83" t="s">
        <v>355</v>
      </c>
      <c r="B189" s="72" t="s">
        <v>356</v>
      </c>
      <c r="C189" s="84" t="n">
        <f aca="false">C190</f>
        <v>-2271.7</v>
      </c>
      <c r="D189" s="84" t="n">
        <f aca="false">D190</f>
        <v>-474.2</v>
      </c>
      <c r="E189" s="19"/>
    </row>
    <row collapsed="false" customFormat="false" customHeight="true" hidden="false" ht="24" outlineLevel="0" r="190">
      <c r="A190" s="83" t="s">
        <v>357</v>
      </c>
      <c r="B190" s="72" t="s">
        <v>358</v>
      </c>
      <c r="C190" s="84" t="n">
        <v>-2271.7</v>
      </c>
      <c r="D190" s="84" t="n">
        <v>-474.2</v>
      </c>
      <c r="E190" s="19"/>
    </row>
    <row collapsed="false" customFormat="false" customHeight="true" hidden="false" ht="15" outlineLevel="0" r="191">
      <c r="A191" s="83" t="s">
        <v>359</v>
      </c>
      <c r="B191" s="72" t="s">
        <v>360</v>
      </c>
      <c r="C191" s="84" t="n">
        <f aca="false">C192</f>
        <v>-304307.1</v>
      </c>
      <c r="D191" s="84" t="n">
        <f aca="false">D192</f>
        <v>-89196.6</v>
      </c>
      <c r="E191" s="19"/>
    </row>
    <row collapsed="false" customFormat="false" customHeight="true" hidden="false" ht="15" outlineLevel="0" r="192">
      <c r="A192" s="83" t="s">
        <v>361</v>
      </c>
      <c r="B192" s="72" t="s">
        <v>362</v>
      </c>
      <c r="C192" s="84" t="n">
        <f aca="false">C193</f>
        <v>-304307.1</v>
      </c>
      <c r="D192" s="84" t="n">
        <f aca="false">D193</f>
        <v>-89196.6</v>
      </c>
      <c r="E192" s="19"/>
    </row>
    <row collapsed="false" customFormat="false" customHeight="false" hidden="false" ht="13.55" outlineLevel="0" r="193">
      <c r="A193" s="83" t="s">
        <v>361</v>
      </c>
      <c r="B193" s="72" t="s">
        <v>363</v>
      </c>
      <c r="C193" s="84" t="n">
        <f aca="false">C194+C195</f>
        <v>-304307.1</v>
      </c>
      <c r="D193" s="84" t="n">
        <f aca="false">D194+D195</f>
        <v>-89196.6</v>
      </c>
      <c r="E193" s="19"/>
    </row>
    <row collapsed="false" customFormat="false" customHeight="false" hidden="false" ht="22.35" outlineLevel="0" r="194">
      <c r="A194" s="83" t="s">
        <v>364</v>
      </c>
      <c r="B194" s="72" t="s">
        <v>365</v>
      </c>
      <c r="C194" s="84" t="n">
        <v>-262362.2</v>
      </c>
      <c r="D194" s="84" t="n">
        <v>-78627.9</v>
      </c>
      <c r="E194" s="19"/>
    </row>
    <row collapsed="false" customFormat="false" customHeight="false" hidden="false" ht="22.35" outlineLevel="0" r="195">
      <c r="A195" s="83" t="s">
        <v>366</v>
      </c>
      <c r="B195" s="72" t="s">
        <v>367</v>
      </c>
      <c r="C195" s="84" t="n">
        <v>-41944.9</v>
      </c>
      <c r="D195" s="84" t="n">
        <v>-10568.7</v>
      </c>
      <c r="E195" s="19"/>
    </row>
    <row collapsed="false" customFormat="false" customHeight="false" hidden="false" ht="13.55" outlineLevel="0" r="196">
      <c r="A196" s="83" t="s">
        <v>368</v>
      </c>
      <c r="B196" s="72" t="s">
        <v>360</v>
      </c>
      <c r="C196" s="84" t="n">
        <f aca="false">C197</f>
        <v>311029.2</v>
      </c>
      <c r="D196" s="84" t="n">
        <f aca="false">D197</f>
        <v>87474.6</v>
      </c>
      <c r="E196" s="19"/>
    </row>
    <row collapsed="false" customFormat="false" customHeight="false" hidden="false" ht="13.55" outlineLevel="0" r="197">
      <c r="A197" s="83" t="s">
        <v>369</v>
      </c>
      <c r="B197" s="72" t="s">
        <v>370</v>
      </c>
      <c r="C197" s="84" t="n">
        <f aca="false">C199</f>
        <v>311029.2</v>
      </c>
      <c r="D197" s="84" t="n">
        <f aca="false">D199</f>
        <v>87474.6</v>
      </c>
      <c r="E197" s="19"/>
    </row>
    <row collapsed="false" customFormat="false" customHeight="false" hidden="true" ht="12.75" outlineLevel="0" r="198">
      <c r="A198" s="83" t="s">
        <v>371</v>
      </c>
      <c r="B198" s="72" t="s">
        <v>370</v>
      </c>
      <c r="C198" s="84"/>
      <c r="D198" s="84"/>
      <c r="E198" s="19"/>
    </row>
    <row collapsed="false" customFormat="false" customHeight="false" hidden="false" ht="13.55" outlineLevel="0" r="199">
      <c r="A199" s="83" t="s">
        <v>372</v>
      </c>
      <c r="B199" s="72" t="s">
        <v>373</v>
      </c>
      <c r="C199" s="84" t="n">
        <f aca="false">C200+C202</f>
        <v>311029.2</v>
      </c>
      <c r="D199" s="84" t="n">
        <f aca="false">D200+D202</f>
        <v>87474.6</v>
      </c>
      <c r="E199" s="19"/>
    </row>
    <row collapsed="false" customFormat="false" customHeight="false" hidden="false" ht="22.35" outlineLevel="0" r="200">
      <c r="A200" s="83" t="s">
        <v>374</v>
      </c>
      <c r="B200" s="72" t="s">
        <v>375</v>
      </c>
      <c r="C200" s="84" t="n">
        <v>265265.9</v>
      </c>
      <c r="D200" s="84" t="n">
        <v>76782.2</v>
      </c>
      <c r="E200" s="19"/>
    </row>
    <row collapsed="false" customFormat="false" customHeight="false" hidden="true" ht="12.75" outlineLevel="0" r="201">
      <c r="A201" s="83" t="s">
        <v>376</v>
      </c>
      <c r="B201" s="72" t="s">
        <v>375</v>
      </c>
      <c r="C201" s="84" t="n">
        <v>171873.5</v>
      </c>
      <c r="D201" s="84"/>
      <c r="E201" s="19"/>
    </row>
    <row collapsed="false" customFormat="false" customHeight="false" hidden="false" ht="22.35" outlineLevel="0" r="202">
      <c r="A202" s="83" t="s">
        <v>377</v>
      </c>
      <c r="B202" s="72" t="s">
        <v>378</v>
      </c>
      <c r="C202" s="84" t="n">
        <v>45763.3</v>
      </c>
      <c r="D202" s="84" t="n">
        <v>10692.4</v>
      </c>
      <c r="E202" s="19"/>
    </row>
    <row collapsed="false" customFormat="false" customHeight="false" hidden="true" ht="12.75" outlineLevel="0" r="203">
      <c r="A203" s="85" t="s">
        <v>379</v>
      </c>
      <c r="B203" s="72" t="s">
        <v>380</v>
      </c>
      <c r="C203" s="86" t="n">
        <v>-170965.2</v>
      </c>
      <c r="D203" s="86"/>
      <c r="E203" s="28"/>
    </row>
    <row collapsed="false" customFormat="false" customHeight="false" hidden="true" ht="12.75" outlineLevel="0" r="204">
      <c r="A204" s="87" t="s">
        <v>381</v>
      </c>
      <c r="B204" s="18" t="s">
        <v>382</v>
      </c>
      <c r="C204" s="86"/>
      <c r="D204" s="86"/>
      <c r="E204" s="79"/>
    </row>
    <row collapsed="false" customFormat="false" customHeight="false" hidden="true" ht="12.75" outlineLevel="0" r="205">
      <c r="A205" s="87" t="s">
        <v>383</v>
      </c>
      <c r="B205" s="18" t="s">
        <v>384</v>
      </c>
      <c r="C205" s="86"/>
      <c r="D205" s="86"/>
      <c r="E205" s="79"/>
    </row>
    <row collapsed="false" customFormat="false" customHeight="false" hidden="false" ht="13.55" outlineLevel="0" r="206">
      <c r="A206" s="80" t="s">
        <v>385</v>
      </c>
      <c r="B206" s="88" t="s">
        <v>386</v>
      </c>
      <c r="C206" s="78" t="n">
        <v>6722.1</v>
      </c>
      <c r="D206" s="78" t="n">
        <v>-1722</v>
      </c>
      <c r="E206" s="89"/>
    </row>
    <row collapsed="false" customFormat="false" customHeight="false" hidden="false" ht="13.55" outlineLevel="0" r="210">
      <c r="A210" s="90"/>
      <c r="B210" s="91"/>
      <c r="C210" s="91"/>
      <c r="D210" s="91"/>
    </row>
    <row collapsed="false" customFormat="false" customHeight="false" hidden="false" ht="13.55" outlineLevel="0" r="211">
      <c r="A211" s="92" t="s">
        <v>387</v>
      </c>
      <c r="B211" s="91"/>
      <c r="C211" s="91"/>
      <c r="D211" s="93" t="s">
        <v>388</v>
      </c>
      <c r="E211" s="12"/>
    </row>
  </sheetData>
  <autoFilter ref="A5:B206"/>
  <printOptions headings="false" gridLines="false" gridLinesSet="true" horizontalCentered="false" verticalCentered="false"/>
  <pageMargins left="0.629861111111111" right="0" top="0.157638888888889" bottom="0.196527777777778" header="0.511805555555555" footer="0.196527777777778"/>
  <pageSetup blackAndWhite="false" cellComments="none" copies="1" draft="false" firstPageNumber="0" fitToHeight="1" fitToWidth="1" horizontalDpi="300" orientation="portrait" pageOrder="downThenOver" paperSize="9" scale="85" useFirstPageNumber="false" usePrinterDefaults="false" verticalDpi="300"/>
  <headerFooter differentFirst="false" differentOddEven="false">
    <oddHeader/>
    <oddFooter>&amp;C&amp;"Arial,Обычный"&amp;P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H449"/>
  <sheetViews>
    <sheetView colorId="64" defaultGridColor="true" rightToLeft="false" showFormulas="false" showGridLines="true" showOutlineSymbols="true" showRowColHeaders="true" showZeros="false" tabSelected="false" topLeftCell="A1" view="normal" windowProtection="false" workbookViewId="0" zoomScale="100" zoomScaleNormal="100" zoomScalePageLayoutView="60">
      <selection activeCell="A1" activeCellId="0" pane="topLeft" sqref="A1"/>
    </sheetView>
  </sheetViews>
  <cols>
    <col collapsed="false" hidden="false" max="1" min="1" style="94" width="74.7411764705882"/>
    <col collapsed="false" hidden="false" max="2" min="2" style="95" width="7.32941176470588"/>
    <col collapsed="false" hidden="false" max="3" min="3" style="95" width="6.36470588235294"/>
    <col collapsed="false" hidden="false" max="4" min="4" style="95" width="7.16862745098039"/>
    <col collapsed="false" hidden="false" max="5" min="5" style="94" width="12.7411764705882"/>
    <col collapsed="false" hidden="false" max="6" min="6" style="94" width="12.5882352941176"/>
    <col collapsed="false" hidden="true" max="8" min="7" style="96" width="0"/>
    <col collapsed="false" hidden="false" max="1025" min="9" style="0" width="10.5098039215686"/>
  </cols>
  <sheetData>
    <row collapsed="false" customFormat="false" customHeight="true" hidden="false" ht="35.25" outlineLevel="0" r="1">
      <c r="A1" s="97" t="s">
        <v>389</v>
      </c>
      <c r="B1" s="97"/>
      <c r="C1" s="97"/>
      <c r="D1" s="97"/>
      <c r="E1" s="97"/>
      <c r="F1" s="97"/>
      <c r="G1" s="98"/>
      <c r="H1" s="98"/>
    </row>
    <row collapsed="false" customFormat="false" customHeight="false" hidden="false" ht="13.55" outlineLevel="0" r="2">
      <c r="A2" s="99"/>
      <c r="E2" s="99"/>
      <c r="F2" s="99"/>
      <c r="G2" s="98"/>
      <c r="H2" s="98"/>
    </row>
    <row collapsed="false" customFormat="false" customHeight="false" hidden="false" ht="13.55" outlineLevel="0" r="3">
      <c r="F3" s="95" t="s">
        <v>390</v>
      </c>
    </row>
    <row collapsed="false" customFormat="false" customHeight="true" hidden="false" ht="33" outlineLevel="0" r="4">
      <c r="A4" s="100" t="s">
        <v>391</v>
      </c>
      <c r="B4" s="100" t="s">
        <v>392</v>
      </c>
      <c r="C4" s="100" t="s">
        <v>393</v>
      </c>
      <c r="D4" s="101" t="s">
        <v>394</v>
      </c>
      <c r="E4" s="102" t="s">
        <v>395</v>
      </c>
      <c r="F4" s="102" t="s">
        <v>396</v>
      </c>
      <c r="G4" s="103" t="s">
        <v>397</v>
      </c>
      <c r="H4" s="104" t="s">
        <v>398</v>
      </c>
    </row>
    <row collapsed="false" customFormat="false" customHeight="false" hidden="false" ht="23.85" outlineLevel="0" r="5">
      <c r="A5" s="37" t="s">
        <v>399</v>
      </c>
      <c r="B5" s="105" t="s">
        <v>400</v>
      </c>
      <c r="C5" s="105" t="s">
        <v>401</v>
      </c>
      <c r="D5" s="105" t="s">
        <v>402</v>
      </c>
      <c r="E5" s="106" t="n">
        <v>1085181.88731</v>
      </c>
      <c r="F5" s="106" t="n">
        <v>1078058.09514</v>
      </c>
      <c r="G5" s="107" t="n">
        <v>1085181887.31</v>
      </c>
      <c r="H5" s="107" t="n">
        <v>1078058095.14</v>
      </c>
    </row>
    <row collapsed="false" customFormat="false" customHeight="false" hidden="false" ht="13.55" outlineLevel="0" r="6">
      <c r="A6" s="37" t="s">
        <v>403</v>
      </c>
      <c r="B6" s="105" t="s">
        <v>404</v>
      </c>
      <c r="C6" s="105" t="s">
        <v>401</v>
      </c>
      <c r="D6" s="105" t="s">
        <v>405</v>
      </c>
      <c r="E6" s="106" t="n">
        <v>647447.17589</v>
      </c>
      <c r="F6" s="106" t="n">
        <v>646885.04691</v>
      </c>
      <c r="G6" s="107" t="n">
        <v>647447175.89</v>
      </c>
      <c r="H6" s="107" t="n">
        <v>646885046.91</v>
      </c>
    </row>
    <row collapsed="false" customFormat="false" customHeight="false" hidden="false" ht="13.55" outlineLevel="0" r="7">
      <c r="A7" s="37" t="s">
        <v>406</v>
      </c>
      <c r="B7" s="105" t="s">
        <v>407</v>
      </c>
      <c r="C7" s="105" t="s">
        <v>401</v>
      </c>
      <c r="D7" s="105" t="s">
        <v>405</v>
      </c>
      <c r="E7" s="106" t="n">
        <v>643651.13117</v>
      </c>
      <c r="F7" s="106" t="n">
        <v>643089.00219</v>
      </c>
      <c r="G7" s="107" t="n">
        <v>643651131.17</v>
      </c>
      <c r="H7" s="107" t="n">
        <v>643089002.19</v>
      </c>
    </row>
    <row collapsed="false" customFormat="false" customHeight="false" hidden="false" ht="13.55" outlineLevel="0" r="8">
      <c r="A8" s="37" t="s">
        <v>408</v>
      </c>
      <c r="B8" s="105" t="s">
        <v>409</v>
      </c>
      <c r="C8" s="105" t="s">
        <v>401</v>
      </c>
      <c r="D8" s="105" t="s">
        <v>405</v>
      </c>
      <c r="E8" s="106" t="n">
        <v>3796.04472</v>
      </c>
      <c r="F8" s="106" t="n">
        <v>3796.04472</v>
      </c>
      <c r="G8" s="107" t="n">
        <v>3796044.72</v>
      </c>
      <c r="H8" s="107" t="n">
        <v>3796044.72</v>
      </c>
    </row>
    <row collapsed="false" customFormat="false" customHeight="false" hidden="false" ht="13.55" outlineLevel="0" r="9">
      <c r="A9" s="37" t="s">
        <v>410</v>
      </c>
      <c r="B9" s="105" t="s">
        <v>411</v>
      </c>
      <c r="C9" s="105" t="s">
        <v>401</v>
      </c>
      <c r="D9" s="105" t="s">
        <v>412</v>
      </c>
      <c r="E9" s="106" t="n">
        <v>112575.32159</v>
      </c>
      <c r="F9" s="106" t="n">
        <v>111615.89145</v>
      </c>
      <c r="G9" s="107" t="n">
        <v>112575321.59</v>
      </c>
      <c r="H9" s="107" t="n">
        <v>111615891.45</v>
      </c>
    </row>
    <row collapsed="false" customFormat="false" customHeight="false" hidden="false" ht="13.55" outlineLevel="0" r="10">
      <c r="A10" s="37" t="s">
        <v>406</v>
      </c>
      <c r="B10" s="105" t="s">
        <v>413</v>
      </c>
      <c r="C10" s="105" t="s">
        <v>401</v>
      </c>
      <c r="D10" s="105" t="s">
        <v>412</v>
      </c>
      <c r="E10" s="106" t="n">
        <v>112575.32159</v>
      </c>
      <c r="F10" s="106" t="n">
        <v>111615.89145</v>
      </c>
      <c r="G10" s="107" t="n">
        <v>112575321.59</v>
      </c>
      <c r="H10" s="107" t="n">
        <v>111615891.45</v>
      </c>
    </row>
    <row collapsed="false" customFormat="false" customHeight="false" hidden="false" ht="13.55" outlineLevel="0" r="11">
      <c r="A11" s="37" t="s">
        <v>414</v>
      </c>
      <c r="B11" s="105" t="s">
        <v>415</v>
      </c>
      <c r="C11" s="105" t="s">
        <v>401</v>
      </c>
      <c r="D11" s="105" t="s">
        <v>416</v>
      </c>
      <c r="E11" s="106" t="n">
        <v>228470.96189</v>
      </c>
      <c r="F11" s="106" t="n">
        <v>227285.3822</v>
      </c>
      <c r="G11" s="107" t="n">
        <v>228470961.89</v>
      </c>
      <c r="H11" s="107" t="n">
        <v>227285382.2</v>
      </c>
    </row>
    <row collapsed="false" customFormat="false" customHeight="false" hidden="false" ht="13.55" outlineLevel="0" r="12">
      <c r="A12" s="37" t="s">
        <v>406</v>
      </c>
      <c r="B12" s="105" t="s">
        <v>417</v>
      </c>
      <c r="C12" s="105" t="s">
        <v>401</v>
      </c>
      <c r="D12" s="105" t="s">
        <v>416</v>
      </c>
      <c r="E12" s="106" t="n">
        <v>227345.98029</v>
      </c>
      <c r="F12" s="106" t="n">
        <v>226160.4006</v>
      </c>
      <c r="G12" s="107" t="n">
        <v>227345980.29</v>
      </c>
      <c r="H12" s="107" t="n">
        <v>226160400.6</v>
      </c>
    </row>
    <row collapsed="false" customFormat="false" customHeight="false" hidden="false" ht="13.55" outlineLevel="0" r="13">
      <c r="A13" s="37" t="s">
        <v>408</v>
      </c>
      <c r="B13" s="105" t="s">
        <v>418</v>
      </c>
      <c r="C13" s="105" t="s">
        <v>401</v>
      </c>
      <c r="D13" s="105" t="s">
        <v>416</v>
      </c>
      <c r="E13" s="106" t="n">
        <v>1124.9816</v>
      </c>
      <c r="F13" s="106" t="n">
        <v>1124.9816</v>
      </c>
      <c r="G13" s="107" t="n">
        <v>1124981.6</v>
      </c>
      <c r="H13" s="107" t="n">
        <v>1124981.6</v>
      </c>
    </row>
    <row collapsed="false" customFormat="false" customHeight="false" hidden="false" ht="35.05" outlineLevel="0" r="14">
      <c r="A14" s="37" t="s">
        <v>419</v>
      </c>
      <c r="B14" s="105" t="s">
        <v>420</v>
      </c>
      <c r="C14" s="105" t="s">
        <v>401</v>
      </c>
      <c r="D14" s="105" t="s">
        <v>402</v>
      </c>
      <c r="E14" s="106" t="n">
        <v>149502.10317</v>
      </c>
      <c r="F14" s="106" t="n">
        <v>149432.17178</v>
      </c>
      <c r="G14" s="107" t="n">
        <v>149502103.17</v>
      </c>
      <c r="H14" s="107" t="n">
        <v>149432171.78</v>
      </c>
    </row>
    <row collapsed="false" customFormat="false" customHeight="false" hidden="false" ht="13.55" outlineLevel="0" r="15">
      <c r="A15" s="37" t="s">
        <v>403</v>
      </c>
      <c r="B15" s="105" t="s">
        <v>421</v>
      </c>
      <c r="C15" s="105" t="s">
        <v>401</v>
      </c>
      <c r="D15" s="105" t="s">
        <v>405</v>
      </c>
      <c r="E15" s="106" t="n">
        <v>87105.09622</v>
      </c>
      <c r="F15" s="106" t="n">
        <v>87103.69083</v>
      </c>
      <c r="G15" s="107" t="n">
        <v>87105096.22</v>
      </c>
      <c r="H15" s="107" t="n">
        <v>87103690.83</v>
      </c>
    </row>
    <row collapsed="false" customFormat="false" customHeight="false" hidden="false" ht="13.55" outlineLevel="0" r="16">
      <c r="A16" s="37" t="s">
        <v>406</v>
      </c>
      <c r="B16" s="105" t="s">
        <v>422</v>
      </c>
      <c r="C16" s="105" t="s">
        <v>401</v>
      </c>
      <c r="D16" s="105" t="s">
        <v>405</v>
      </c>
      <c r="E16" s="106" t="n">
        <v>84400.82189</v>
      </c>
      <c r="F16" s="106" t="n">
        <v>84399.4165</v>
      </c>
      <c r="G16" s="107" t="n">
        <v>84400821.89</v>
      </c>
      <c r="H16" s="107" t="n">
        <v>84399416.5</v>
      </c>
    </row>
    <row collapsed="false" customFormat="false" customHeight="false" hidden="false" ht="13.55" outlineLevel="0" r="17">
      <c r="A17" s="37" t="s">
        <v>408</v>
      </c>
      <c r="B17" s="105" t="s">
        <v>423</v>
      </c>
      <c r="C17" s="105" t="s">
        <v>401</v>
      </c>
      <c r="D17" s="105" t="s">
        <v>405</v>
      </c>
      <c r="E17" s="106" t="n">
        <v>2704.27433</v>
      </c>
      <c r="F17" s="106" t="n">
        <v>2704.27433</v>
      </c>
      <c r="G17" s="107" t="n">
        <v>2704274.33</v>
      </c>
      <c r="H17" s="107" t="n">
        <v>2704274.33</v>
      </c>
    </row>
    <row collapsed="false" customFormat="false" customHeight="false" hidden="false" ht="13.55" outlineLevel="0" r="18">
      <c r="A18" s="37" t="s">
        <v>424</v>
      </c>
      <c r="B18" s="105" t="s">
        <v>425</v>
      </c>
      <c r="C18" s="105" t="s">
        <v>401</v>
      </c>
      <c r="D18" s="105" t="s">
        <v>412</v>
      </c>
      <c r="E18" s="106" t="n">
        <v>14906.65361</v>
      </c>
      <c r="F18" s="106" t="n">
        <v>14906.42526</v>
      </c>
      <c r="G18" s="107" t="n">
        <v>14906653.61</v>
      </c>
      <c r="H18" s="107" t="n">
        <v>14906425.26</v>
      </c>
    </row>
    <row collapsed="false" customFormat="false" customHeight="false" hidden="false" ht="13.55" outlineLevel="0" r="19">
      <c r="A19" s="37" t="s">
        <v>406</v>
      </c>
      <c r="B19" s="105" t="s">
        <v>426</v>
      </c>
      <c r="C19" s="105" t="s">
        <v>401</v>
      </c>
      <c r="D19" s="105" t="s">
        <v>412</v>
      </c>
      <c r="E19" s="106" t="n">
        <v>14906.65361</v>
      </c>
      <c r="F19" s="106" t="n">
        <v>14906.42526</v>
      </c>
      <c r="G19" s="107" t="n">
        <v>14906653.61</v>
      </c>
      <c r="H19" s="107" t="n">
        <v>14906425.26</v>
      </c>
    </row>
    <row collapsed="false" customFormat="false" customHeight="true" hidden="false" ht="12.75" outlineLevel="0" r="20">
      <c r="A20" s="37" t="s">
        <v>427</v>
      </c>
      <c r="B20" s="105" t="s">
        <v>428</v>
      </c>
      <c r="C20" s="105" t="s">
        <v>401</v>
      </c>
      <c r="D20" s="105" t="s">
        <v>416</v>
      </c>
      <c r="E20" s="106" t="n">
        <v>29928.49507</v>
      </c>
      <c r="F20" s="106" t="n">
        <v>29911.23796</v>
      </c>
      <c r="G20" s="107" t="n">
        <v>29928495.07</v>
      </c>
      <c r="H20" s="107" t="n">
        <v>29911237.96</v>
      </c>
    </row>
    <row collapsed="false" customFormat="false" customHeight="true" hidden="false" ht="14.25" outlineLevel="0" r="21">
      <c r="A21" s="37" t="s">
        <v>406</v>
      </c>
      <c r="B21" s="105" t="s">
        <v>429</v>
      </c>
      <c r="C21" s="105" t="s">
        <v>401</v>
      </c>
      <c r="D21" s="105" t="s">
        <v>416</v>
      </c>
      <c r="E21" s="106" t="n">
        <v>29127.98515</v>
      </c>
      <c r="F21" s="106" t="n">
        <v>29110.72804</v>
      </c>
      <c r="G21" s="107" t="n">
        <v>29127985.15</v>
      </c>
      <c r="H21" s="107" t="n">
        <v>29110728.04</v>
      </c>
    </row>
    <row collapsed="false" customFormat="false" customHeight="true" hidden="false" ht="12.75" outlineLevel="0" r="22">
      <c r="A22" s="37" t="s">
        <v>408</v>
      </c>
      <c r="B22" s="105" t="s">
        <v>430</v>
      </c>
      <c r="C22" s="105" t="s">
        <v>401</v>
      </c>
      <c r="D22" s="105" t="s">
        <v>416</v>
      </c>
      <c r="E22" s="106" t="n">
        <v>800.50992</v>
      </c>
      <c r="F22" s="106" t="n">
        <v>800.50992</v>
      </c>
      <c r="G22" s="107" t="n">
        <v>800509.92</v>
      </c>
      <c r="H22" s="107" t="n">
        <v>800509.92</v>
      </c>
    </row>
    <row collapsed="false" customFormat="false" customHeight="false" hidden="false" ht="13.55" outlineLevel="0" r="23">
      <c r="A23" s="37" t="s">
        <v>431</v>
      </c>
      <c r="B23" s="105" t="s">
        <v>432</v>
      </c>
      <c r="C23" s="105" t="s">
        <v>401</v>
      </c>
      <c r="D23" s="105" t="s">
        <v>402</v>
      </c>
      <c r="E23" s="106" t="n">
        <v>2736386.6942</v>
      </c>
      <c r="F23" s="106" t="n">
        <v>2542075.10476</v>
      </c>
      <c r="G23" s="107" t="n">
        <v>2736386694.2</v>
      </c>
      <c r="H23" s="107" t="n">
        <v>2542075104.76</v>
      </c>
    </row>
    <row collapsed="false" customFormat="false" customHeight="true" hidden="false" ht="12.75" outlineLevel="0" r="24">
      <c r="A24" s="37" t="s">
        <v>403</v>
      </c>
      <c r="B24" s="105" t="s">
        <v>433</v>
      </c>
      <c r="C24" s="105" t="s">
        <v>401</v>
      </c>
      <c r="D24" s="105" t="s">
        <v>405</v>
      </c>
      <c r="E24" s="106" t="n">
        <v>1483017.0935</v>
      </c>
      <c r="F24" s="106" t="n">
        <v>1446561.08928</v>
      </c>
      <c r="G24" s="107" t="n">
        <v>1483017093.5</v>
      </c>
      <c r="H24" s="107" t="n">
        <v>1446561089.28</v>
      </c>
    </row>
    <row collapsed="false" customFormat="false" customHeight="true" hidden="false" ht="14.25" outlineLevel="0" r="25">
      <c r="A25" s="37" t="s">
        <v>434</v>
      </c>
      <c r="B25" s="105" t="s">
        <v>435</v>
      </c>
      <c r="C25" s="105" t="s">
        <v>401</v>
      </c>
      <c r="D25" s="105" t="s">
        <v>405</v>
      </c>
      <c r="E25" s="106" t="n">
        <v>1315804.7918</v>
      </c>
      <c r="F25" s="106" t="n">
        <v>1285232.58484</v>
      </c>
      <c r="G25" s="107" t="n">
        <v>1315804791.8</v>
      </c>
      <c r="H25" s="107" t="n">
        <v>1285232584.84</v>
      </c>
    </row>
    <row collapsed="false" customFormat="false" customHeight="true" hidden="false" ht="14.25" outlineLevel="0" r="26">
      <c r="A26" s="37" t="s">
        <v>408</v>
      </c>
      <c r="B26" s="105" t="s">
        <v>436</v>
      </c>
      <c r="C26" s="105" t="s">
        <v>401</v>
      </c>
      <c r="D26" s="105" t="s">
        <v>405</v>
      </c>
      <c r="E26" s="106" t="n">
        <v>167212.3017</v>
      </c>
      <c r="F26" s="106" t="n">
        <v>161328.50444</v>
      </c>
      <c r="G26" s="107" t="n">
        <v>167212301.7</v>
      </c>
      <c r="H26" s="107" t="n">
        <v>161328504.44</v>
      </c>
    </row>
    <row collapsed="false" customFormat="false" customHeight="true" hidden="false" ht="14.25" outlineLevel="0" r="27">
      <c r="A27" s="37" t="s">
        <v>424</v>
      </c>
      <c r="B27" s="105" t="s">
        <v>437</v>
      </c>
      <c r="C27" s="105" t="s">
        <v>401</v>
      </c>
      <c r="D27" s="105" t="s">
        <v>412</v>
      </c>
      <c r="E27" s="106" t="n">
        <v>214879.40153</v>
      </c>
      <c r="F27" s="106" t="n">
        <v>209226.21026</v>
      </c>
      <c r="G27" s="107" t="n">
        <v>214879401.53</v>
      </c>
      <c r="H27" s="107" t="n">
        <v>209226210.26</v>
      </c>
    </row>
    <row collapsed="false" customFormat="false" customHeight="false" hidden="false" ht="13.55" outlineLevel="0" r="28">
      <c r="A28" s="37" t="s">
        <v>434</v>
      </c>
      <c r="B28" s="105" t="s">
        <v>438</v>
      </c>
      <c r="C28" s="105" t="s">
        <v>401</v>
      </c>
      <c r="D28" s="105" t="s">
        <v>412</v>
      </c>
      <c r="E28" s="106" t="n">
        <v>214860.50153</v>
      </c>
      <c r="F28" s="106" t="n">
        <v>209207.33859</v>
      </c>
      <c r="G28" s="107" t="n">
        <v>214860501.53</v>
      </c>
      <c r="H28" s="107" t="n">
        <v>209207338.59</v>
      </c>
    </row>
    <row collapsed="false" customFormat="false" customHeight="true" hidden="false" ht="15" outlineLevel="0" r="29">
      <c r="A29" s="37" t="s">
        <v>408</v>
      </c>
      <c r="B29" s="105" t="s">
        <v>439</v>
      </c>
      <c r="C29" s="105" t="s">
        <v>401</v>
      </c>
      <c r="D29" s="105" t="s">
        <v>412</v>
      </c>
      <c r="E29" s="106" t="n">
        <v>18.9</v>
      </c>
      <c r="F29" s="106" t="n">
        <v>18.87167</v>
      </c>
      <c r="G29" s="107" t="n">
        <v>18900</v>
      </c>
      <c r="H29" s="107" t="n">
        <v>18871.67</v>
      </c>
    </row>
    <row collapsed="false" customFormat="false" customHeight="true" hidden="false" ht="14.25" outlineLevel="0" r="30">
      <c r="A30" s="37" t="s">
        <v>440</v>
      </c>
      <c r="B30" s="105" t="s">
        <v>441</v>
      </c>
      <c r="C30" s="105" t="s">
        <v>401</v>
      </c>
      <c r="D30" s="105" t="s">
        <v>416</v>
      </c>
      <c r="E30" s="106" t="n">
        <v>568551.90403</v>
      </c>
      <c r="F30" s="106" t="n">
        <v>494724.19002</v>
      </c>
      <c r="G30" s="107" t="n">
        <v>568551904.03</v>
      </c>
      <c r="H30" s="107" t="n">
        <v>494724190.02</v>
      </c>
    </row>
    <row collapsed="false" customFormat="false" customHeight="false" hidden="false" ht="13.55" outlineLevel="0" r="31">
      <c r="A31" s="37" t="s">
        <v>434</v>
      </c>
      <c r="B31" s="105" t="s">
        <v>442</v>
      </c>
      <c r="C31" s="105" t="s">
        <v>401</v>
      </c>
      <c r="D31" s="105" t="s">
        <v>416</v>
      </c>
      <c r="E31" s="106" t="n">
        <v>509212.33835</v>
      </c>
      <c r="F31" s="106" t="n">
        <v>442259.36851</v>
      </c>
      <c r="G31" s="107" t="n">
        <v>509212338.35</v>
      </c>
      <c r="H31" s="107" t="n">
        <v>442259368.51</v>
      </c>
    </row>
    <row collapsed="false" customFormat="false" customHeight="true" hidden="false" ht="14.25" outlineLevel="0" r="32">
      <c r="A32" s="37" t="s">
        <v>408</v>
      </c>
      <c r="B32" s="105" t="s">
        <v>443</v>
      </c>
      <c r="C32" s="105" t="s">
        <v>401</v>
      </c>
      <c r="D32" s="105" t="s">
        <v>416</v>
      </c>
      <c r="E32" s="106" t="n">
        <v>59339.56568</v>
      </c>
      <c r="F32" s="106" t="n">
        <v>52464.82151</v>
      </c>
      <c r="G32" s="107" t="n">
        <v>59339565.68</v>
      </c>
      <c r="H32" s="107" t="n">
        <v>52464821.51</v>
      </c>
    </row>
    <row collapsed="false" customFormat="false" customHeight="false" hidden="false" ht="23.85" outlineLevel="0" r="33">
      <c r="A33" s="37" t="s">
        <v>444</v>
      </c>
      <c r="B33" s="105" t="s">
        <v>445</v>
      </c>
      <c r="C33" s="105" t="s">
        <v>401</v>
      </c>
      <c r="D33" s="105" t="s">
        <v>402</v>
      </c>
      <c r="E33" s="106" t="n">
        <v>45820.38483</v>
      </c>
      <c r="F33" s="106" t="n">
        <v>45136.45343</v>
      </c>
      <c r="G33" s="107" t="n">
        <v>45820384.83</v>
      </c>
      <c r="H33" s="107" t="n">
        <v>45136453.43</v>
      </c>
    </row>
    <row collapsed="false" customFormat="false" customHeight="true" hidden="false" ht="14.25" outlineLevel="0" r="34">
      <c r="A34" s="37" t="s">
        <v>403</v>
      </c>
      <c r="B34" s="105" t="s">
        <v>446</v>
      </c>
      <c r="C34" s="105" t="s">
        <v>401</v>
      </c>
      <c r="D34" s="105" t="s">
        <v>405</v>
      </c>
      <c r="E34" s="106" t="n">
        <v>29904.54655</v>
      </c>
      <c r="F34" s="106" t="n">
        <v>29638.63314</v>
      </c>
      <c r="G34" s="107" t="n">
        <v>29904546.55</v>
      </c>
      <c r="H34" s="107" t="n">
        <v>29638633.14</v>
      </c>
    </row>
    <row collapsed="false" customFormat="false" customHeight="false" hidden="false" ht="13.55" outlineLevel="0" r="35">
      <c r="A35" s="37" t="s">
        <v>434</v>
      </c>
      <c r="B35" s="105" t="s">
        <v>447</v>
      </c>
      <c r="C35" s="105" t="s">
        <v>401</v>
      </c>
      <c r="D35" s="105" t="s">
        <v>405</v>
      </c>
      <c r="E35" s="106" t="n">
        <v>26117.05527</v>
      </c>
      <c r="F35" s="106" t="n">
        <v>25851.14187</v>
      </c>
      <c r="G35" s="107" t="n">
        <v>26117055.27</v>
      </c>
      <c r="H35" s="107" t="n">
        <v>25851141.87</v>
      </c>
    </row>
    <row collapsed="false" customFormat="false" customHeight="true" hidden="false" ht="13.5" outlineLevel="0" r="36">
      <c r="A36" s="37" t="s">
        <v>408</v>
      </c>
      <c r="B36" s="105" t="s">
        <v>448</v>
      </c>
      <c r="C36" s="105" t="s">
        <v>401</v>
      </c>
      <c r="D36" s="105" t="s">
        <v>405</v>
      </c>
      <c r="E36" s="106" t="n">
        <v>3787.49128</v>
      </c>
      <c r="F36" s="106" t="n">
        <v>3787.49127</v>
      </c>
      <c r="G36" s="107" t="n">
        <v>3787491.28</v>
      </c>
      <c r="H36" s="107" t="n">
        <v>3787491.27</v>
      </c>
    </row>
    <row collapsed="false" customFormat="false" customHeight="false" hidden="false" ht="13.55" outlineLevel="0" r="37">
      <c r="A37" s="37" t="s">
        <v>424</v>
      </c>
      <c r="B37" s="105" t="s">
        <v>449</v>
      </c>
      <c r="C37" s="105" t="s">
        <v>401</v>
      </c>
      <c r="D37" s="105" t="s">
        <v>412</v>
      </c>
      <c r="E37" s="106" t="n">
        <v>1005.10181</v>
      </c>
      <c r="F37" s="106" t="n">
        <v>967.39431</v>
      </c>
      <c r="G37" s="107" t="n">
        <v>1005101.81</v>
      </c>
      <c r="H37" s="107" t="n">
        <v>967394.31</v>
      </c>
    </row>
    <row collapsed="false" customFormat="false" customHeight="false" hidden="false" ht="13.55" outlineLevel="0" r="38">
      <c r="A38" s="37" t="s">
        <v>434</v>
      </c>
      <c r="B38" s="105" t="s">
        <v>450</v>
      </c>
      <c r="C38" s="105" t="s">
        <v>401</v>
      </c>
      <c r="D38" s="105" t="s">
        <v>412</v>
      </c>
      <c r="E38" s="106" t="n">
        <v>1005.10181</v>
      </c>
      <c r="F38" s="106" t="n">
        <v>967.39431</v>
      </c>
      <c r="G38" s="107" t="n">
        <v>1005101.81</v>
      </c>
      <c r="H38" s="107" t="n">
        <v>967394.31</v>
      </c>
    </row>
    <row collapsed="false" customFormat="false" customHeight="false" hidden="false" ht="13.55" outlineLevel="0" r="39">
      <c r="A39" s="37" t="s">
        <v>440</v>
      </c>
      <c r="B39" s="105" t="s">
        <v>451</v>
      </c>
      <c r="C39" s="105" t="s">
        <v>401</v>
      </c>
      <c r="D39" s="105" t="s">
        <v>416</v>
      </c>
      <c r="E39" s="106" t="n">
        <v>9366.88657</v>
      </c>
      <c r="F39" s="106" t="n">
        <v>9131.53705</v>
      </c>
      <c r="G39" s="107" t="n">
        <v>9366886.57</v>
      </c>
      <c r="H39" s="107" t="n">
        <v>9131537.05</v>
      </c>
    </row>
    <row collapsed="false" customFormat="false" customHeight="false" hidden="false" ht="13.55" outlineLevel="0" r="40">
      <c r="A40" s="37" t="s">
        <v>434</v>
      </c>
      <c r="B40" s="105" t="s">
        <v>452</v>
      </c>
      <c r="C40" s="105" t="s">
        <v>401</v>
      </c>
      <c r="D40" s="105" t="s">
        <v>416</v>
      </c>
      <c r="E40" s="106" t="n">
        <v>8235.60208</v>
      </c>
      <c r="F40" s="106" t="n">
        <v>8002.76082</v>
      </c>
      <c r="G40" s="107" t="n">
        <v>8235602.08</v>
      </c>
      <c r="H40" s="107" t="n">
        <v>8002760.82</v>
      </c>
    </row>
    <row collapsed="false" customFormat="false" customHeight="false" hidden="false" ht="13.55" outlineLevel="0" r="41">
      <c r="A41" s="37" t="s">
        <v>408</v>
      </c>
      <c r="B41" s="105" t="s">
        <v>453</v>
      </c>
      <c r="C41" s="105" t="s">
        <v>401</v>
      </c>
      <c r="D41" s="105" t="s">
        <v>416</v>
      </c>
      <c r="E41" s="106" t="n">
        <v>1131.28449</v>
      </c>
      <c r="F41" s="106" t="n">
        <v>1128.77623</v>
      </c>
      <c r="G41" s="107" t="n">
        <v>1131284.49</v>
      </c>
      <c r="H41" s="107" t="n">
        <v>1128776.23</v>
      </c>
    </row>
    <row collapsed="false" customFormat="false" customHeight="true" hidden="false" ht="15" outlineLevel="0" r="42">
      <c r="A42" s="37" t="s">
        <v>454</v>
      </c>
      <c r="B42" s="105" t="s">
        <v>455</v>
      </c>
      <c r="C42" s="105" t="s">
        <v>401</v>
      </c>
      <c r="D42" s="105" t="s">
        <v>402</v>
      </c>
      <c r="E42" s="106" t="n">
        <v>14280.39151</v>
      </c>
      <c r="F42" s="106" t="n">
        <v>13040.22445</v>
      </c>
      <c r="G42" s="107" t="n">
        <v>14280391.51</v>
      </c>
      <c r="H42" s="107" t="n">
        <v>13040224.45</v>
      </c>
    </row>
    <row collapsed="false" customFormat="false" customHeight="true" hidden="false" ht="38.25" outlineLevel="0" r="43">
      <c r="A43" s="37" t="s">
        <v>403</v>
      </c>
      <c r="B43" s="105" t="s">
        <v>456</v>
      </c>
      <c r="C43" s="105" t="s">
        <v>401</v>
      </c>
      <c r="D43" s="105" t="s">
        <v>405</v>
      </c>
      <c r="E43" s="106" t="n">
        <v>8557.74226</v>
      </c>
      <c r="F43" s="106" t="n">
        <v>8194.03884</v>
      </c>
      <c r="G43" s="107" t="n">
        <v>8557742.26</v>
      </c>
      <c r="H43" s="107" t="n">
        <v>8194038.84</v>
      </c>
    </row>
    <row collapsed="false" customFormat="false" customHeight="false" hidden="false" ht="13.55" outlineLevel="0" r="44">
      <c r="A44" s="37" t="s">
        <v>424</v>
      </c>
      <c r="B44" s="105" t="s">
        <v>457</v>
      </c>
      <c r="C44" s="105" t="s">
        <v>401</v>
      </c>
      <c r="D44" s="105" t="s">
        <v>412</v>
      </c>
      <c r="E44" s="106" t="n">
        <v>1565.408</v>
      </c>
      <c r="F44" s="106" t="n">
        <v>1424.27302</v>
      </c>
      <c r="G44" s="107" t="n">
        <v>1565408</v>
      </c>
      <c r="H44" s="107" t="n">
        <v>1424273.02</v>
      </c>
    </row>
    <row collapsed="false" customFormat="false" customHeight="false" hidden="false" ht="13.55" outlineLevel="0" r="45">
      <c r="A45" s="37" t="s">
        <v>427</v>
      </c>
      <c r="B45" s="105" t="s">
        <v>458</v>
      </c>
      <c r="C45" s="105" t="s">
        <v>401</v>
      </c>
      <c r="D45" s="105" t="s">
        <v>416</v>
      </c>
      <c r="E45" s="106" t="n">
        <v>3640.574</v>
      </c>
      <c r="F45" s="106" t="n">
        <v>2999.75652</v>
      </c>
      <c r="G45" s="107" t="n">
        <v>3640574</v>
      </c>
      <c r="H45" s="107" t="n">
        <v>2999756.52</v>
      </c>
    </row>
    <row collapsed="false" customFormat="false" customHeight="true" hidden="false" ht="12.75" outlineLevel="0" r="46">
      <c r="A46" s="37" t="s">
        <v>459</v>
      </c>
      <c r="B46" s="105" t="s">
        <v>460</v>
      </c>
      <c r="C46" s="105" t="s">
        <v>401</v>
      </c>
      <c r="D46" s="105" t="s">
        <v>402</v>
      </c>
      <c r="E46" s="106" t="n">
        <v>257218.06215</v>
      </c>
      <c r="F46" s="106" t="n">
        <v>255148.54559</v>
      </c>
      <c r="G46" s="107" t="n">
        <v>257218062.15</v>
      </c>
      <c r="H46" s="107" t="n">
        <v>255148545.59</v>
      </c>
    </row>
    <row collapsed="false" customFormat="false" customHeight="false" hidden="false" ht="13.55" outlineLevel="0" r="47">
      <c r="A47" s="37" t="s">
        <v>403</v>
      </c>
      <c r="B47" s="105" t="s">
        <v>461</v>
      </c>
      <c r="C47" s="105" t="s">
        <v>401</v>
      </c>
      <c r="D47" s="105" t="s">
        <v>405</v>
      </c>
      <c r="E47" s="106" t="n">
        <v>168061.10274</v>
      </c>
      <c r="F47" s="106" t="n">
        <v>167436.14997</v>
      </c>
      <c r="G47" s="107" t="n">
        <v>168061102.74</v>
      </c>
      <c r="H47" s="107" t="n">
        <v>167436149.97</v>
      </c>
    </row>
    <row collapsed="false" customFormat="false" customHeight="false" hidden="false" ht="13.55" outlineLevel="0" r="48">
      <c r="A48" s="37" t="s">
        <v>424</v>
      </c>
      <c r="B48" s="105" t="s">
        <v>462</v>
      </c>
      <c r="C48" s="105" t="s">
        <v>401</v>
      </c>
      <c r="D48" s="105" t="s">
        <v>412</v>
      </c>
      <c r="E48" s="106" t="n">
        <v>11555.8516</v>
      </c>
      <c r="F48" s="106" t="n">
        <v>11536.64908</v>
      </c>
      <c r="G48" s="107" t="n">
        <v>11555851.6</v>
      </c>
      <c r="H48" s="107" t="n">
        <v>11536649.08</v>
      </c>
    </row>
    <row collapsed="false" customFormat="false" customHeight="false" hidden="false" ht="13.55" outlineLevel="0" r="49">
      <c r="A49" s="37" t="s">
        <v>440</v>
      </c>
      <c r="B49" s="105" t="s">
        <v>463</v>
      </c>
      <c r="C49" s="105" t="s">
        <v>401</v>
      </c>
      <c r="D49" s="105" t="s">
        <v>416</v>
      </c>
      <c r="E49" s="106" t="n">
        <v>53308.21741</v>
      </c>
      <c r="F49" s="106" t="n">
        <v>53012.92184</v>
      </c>
      <c r="G49" s="107" t="n">
        <v>53308217.41</v>
      </c>
      <c r="H49" s="107" t="n">
        <v>53012921.84</v>
      </c>
    </row>
    <row collapsed="false" customFormat="false" customHeight="false" hidden="false" ht="46.25" outlineLevel="0" r="50">
      <c r="A50" s="37" t="s">
        <v>464</v>
      </c>
      <c r="B50" s="105" t="s">
        <v>465</v>
      </c>
      <c r="C50" s="105" t="s">
        <v>401</v>
      </c>
      <c r="D50" s="105" t="s">
        <v>402</v>
      </c>
      <c r="E50" s="106" t="n">
        <v>45937.12724</v>
      </c>
      <c r="F50" s="106" t="n">
        <v>45563.72626</v>
      </c>
      <c r="G50" s="107" t="n">
        <v>45937127.24</v>
      </c>
      <c r="H50" s="107" t="n">
        <v>45563726.26</v>
      </c>
    </row>
    <row collapsed="false" customFormat="false" customHeight="false" hidden="false" ht="13.55" outlineLevel="0" r="51">
      <c r="A51" s="37" t="s">
        <v>466</v>
      </c>
      <c r="B51" s="105" t="s">
        <v>467</v>
      </c>
      <c r="C51" s="105" t="s">
        <v>401</v>
      </c>
      <c r="D51" s="105" t="s">
        <v>405</v>
      </c>
      <c r="E51" s="106" t="n">
        <v>26735.32566</v>
      </c>
      <c r="F51" s="106" t="n">
        <v>26682.93051</v>
      </c>
      <c r="G51" s="107" t="n">
        <v>26735325.66</v>
      </c>
      <c r="H51" s="107" t="n">
        <v>26682930.51</v>
      </c>
    </row>
    <row collapsed="false" customFormat="false" customHeight="true" hidden="false" ht="12.75" outlineLevel="0" r="52">
      <c r="A52" s="37" t="s">
        <v>468</v>
      </c>
      <c r="B52" s="105" t="s">
        <v>469</v>
      </c>
      <c r="C52" s="105" t="s">
        <v>401</v>
      </c>
      <c r="D52" s="105" t="s">
        <v>412</v>
      </c>
      <c r="E52" s="106" t="n">
        <v>6293.69557</v>
      </c>
      <c r="F52" s="106" t="n">
        <v>6283.67699</v>
      </c>
      <c r="G52" s="107" t="n">
        <v>6293695.57</v>
      </c>
      <c r="H52" s="107" t="n">
        <v>6283676.99</v>
      </c>
    </row>
    <row collapsed="false" customFormat="false" customHeight="false" hidden="false" ht="13.55" outlineLevel="0" r="53">
      <c r="A53" s="37" t="s">
        <v>470</v>
      </c>
      <c r="B53" s="105" t="s">
        <v>471</v>
      </c>
      <c r="C53" s="105" t="s">
        <v>401</v>
      </c>
      <c r="D53" s="105" t="s">
        <v>416</v>
      </c>
      <c r="E53" s="106" t="n">
        <v>9639.99552</v>
      </c>
      <c r="F53" s="106" t="n">
        <v>9604.74485</v>
      </c>
      <c r="G53" s="107" t="n">
        <v>9639995.52</v>
      </c>
      <c r="H53" s="107" t="n">
        <v>9604744.85</v>
      </c>
    </row>
    <row collapsed="false" customFormat="false" customHeight="false" hidden="false" ht="13.55" outlineLevel="0" r="54">
      <c r="A54" s="37" t="s">
        <v>472</v>
      </c>
      <c r="B54" s="105" t="s">
        <v>473</v>
      </c>
      <c r="C54" s="105" t="s">
        <v>474</v>
      </c>
      <c r="D54" s="105" t="s">
        <v>402</v>
      </c>
      <c r="E54" s="106" t="n">
        <v>8966.86642</v>
      </c>
      <c r="F54" s="106" t="n">
        <v>7982.57342</v>
      </c>
      <c r="G54" s="107" t="n">
        <v>8966866.42</v>
      </c>
      <c r="H54" s="107" t="n">
        <v>7982573.42</v>
      </c>
    </row>
    <row collapsed="false" customFormat="false" customHeight="false" hidden="false" ht="13.55" outlineLevel="0" r="55">
      <c r="A55" s="37" t="s">
        <v>475</v>
      </c>
      <c r="B55" s="105" t="s">
        <v>476</v>
      </c>
      <c r="C55" s="105" t="s">
        <v>474</v>
      </c>
      <c r="D55" s="105" t="s">
        <v>405</v>
      </c>
      <c r="E55" s="106" t="n">
        <v>4895.3095</v>
      </c>
      <c r="F55" s="106" t="n">
        <v>4895.3095</v>
      </c>
      <c r="G55" s="107" t="n">
        <v>4895309.5</v>
      </c>
      <c r="H55" s="107" t="n">
        <v>4895309.5</v>
      </c>
    </row>
    <row collapsed="false" customFormat="false" customHeight="true" hidden="false" ht="15.75" outlineLevel="0" r="56">
      <c r="A56" s="37" t="s">
        <v>470</v>
      </c>
      <c r="B56" s="105" t="s">
        <v>477</v>
      </c>
      <c r="C56" s="105" t="s">
        <v>474</v>
      </c>
      <c r="D56" s="105" t="s">
        <v>416</v>
      </c>
      <c r="E56" s="106" t="n">
        <v>1478.38347</v>
      </c>
      <c r="F56" s="106" t="n">
        <v>1478.38347</v>
      </c>
      <c r="G56" s="107" t="n">
        <v>1478383.47</v>
      </c>
      <c r="H56" s="107" t="n">
        <v>1478383.47</v>
      </c>
    </row>
    <row collapsed="false" customFormat="false" customHeight="false" hidden="false" ht="13.55" outlineLevel="0" r="57">
      <c r="A57" s="37" t="s">
        <v>478</v>
      </c>
      <c r="B57" s="105" t="s">
        <v>479</v>
      </c>
      <c r="C57" s="105" t="s">
        <v>474</v>
      </c>
      <c r="D57" s="105" t="s">
        <v>402</v>
      </c>
      <c r="E57" s="106" t="n">
        <v>1529.51071</v>
      </c>
      <c r="F57" s="106" t="n">
        <v>1521.92621</v>
      </c>
      <c r="G57" s="107" t="n">
        <v>1529510.71</v>
      </c>
      <c r="H57" s="107" t="n">
        <v>1521926.21</v>
      </c>
    </row>
    <row collapsed="false" customFormat="false" customHeight="false" hidden="false" ht="13.55" outlineLevel="0" r="58">
      <c r="A58" s="37" t="s">
        <v>480</v>
      </c>
      <c r="B58" s="105" t="s">
        <v>481</v>
      </c>
      <c r="C58" s="105" t="s">
        <v>474</v>
      </c>
      <c r="D58" s="105" t="s">
        <v>405</v>
      </c>
      <c r="E58" s="106" t="n">
        <v>725.85912</v>
      </c>
      <c r="F58" s="106" t="n">
        <v>725.85912</v>
      </c>
      <c r="G58" s="107" t="n">
        <v>725859.12</v>
      </c>
      <c r="H58" s="107" t="n">
        <v>725859.12</v>
      </c>
    </row>
    <row collapsed="false" customFormat="false" customHeight="false" hidden="false" ht="13.55" outlineLevel="0" r="59">
      <c r="A59" s="37" t="s">
        <v>470</v>
      </c>
      <c r="B59" s="105" t="s">
        <v>482</v>
      </c>
      <c r="C59" s="105" t="s">
        <v>474</v>
      </c>
      <c r="D59" s="105" t="s">
        <v>416</v>
      </c>
      <c r="E59" s="106" t="n">
        <v>217.73009</v>
      </c>
      <c r="F59" s="106" t="n">
        <v>217.73009</v>
      </c>
      <c r="G59" s="107" t="n">
        <v>217730.09</v>
      </c>
      <c r="H59" s="107" t="n">
        <v>217730.09</v>
      </c>
    </row>
    <row collapsed="false" customFormat="false" customHeight="false" hidden="false" ht="13.55" outlineLevel="0" r="60">
      <c r="A60" s="37" t="s">
        <v>483</v>
      </c>
      <c r="B60" s="105" t="s">
        <v>484</v>
      </c>
      <c r="C60" s="105" t="s">
        <v>485</v>
      </c>
      <c r="D60" s="105" t="s">
        <v>402</v>
      </c>
      <c r="E60" s="106" t="n">
        <v>53837.727</v>
      </c>
      <c r="F60" s="106" t="n">
        <v>53835.37735</v>
      </c>
      <c r="G60" s="107" t="n">
        <v>53837727</v>
      </c>
      <c r="H60" s="107" t="n">
        <v>53835377.35</v>
      </c>
    </row>
    <row collapsed="false" customFormat="false" customHeight="false" hidden="false" ht="23.85" outlineLevel="0" r="61">
      <c r="A61" s="37" t="s">
        <v>486</v>
      </c>
      <c r="B61" s="105" t="s">
        <v>487</v>
      </c>
      <c r="C61" s="105" t="s">
        <v>281</v>
      </c>
      <c r="D61" s="105" t="s">
        <v>402</v>
      </c>
      <c r="E61" s="106" t="n">
        <v>32965.5</v>
      </c>
      <c r="F61" s="106" t="n">
        <v>32965.5</v>
      </c>
      <c r="G61" s="107" t="n">
        <v>32965500</v>
      </c>
      <c r="H61" s="107" t="n">
        <v>32965500</v>
      </c>
    </row>
    <row collapsed="false" customFormat="false" customHeight="false" hidden="false" ht="23.85" outlineLevel="0" r="62">
      <c r="A62" s="37" t="s">
        <v>488</v>
      </c>
      <c r="B62" s="105" t="s">
        <v>489</v>
      </c>
      <c r="C62" s="105" t="s">
        <v>401</v>
      </c>
      <c r="D62" s="105" t="s">
        <v>402</v>
      </c>
      <c r="E62" s="106" t="n">
        <v>14848162.64186</v>
      </c>
      <c r="F62" s="106" t="n">
        <v>14630607.43788</v>
      </c>
      <c r="G62" s="107" t="n">
        <v>14848162641.86</v>
      </c>
      <c r="H62" s="107" t="n">
        <v>14630607437.88</v>
      </c>
    </row>
    <row collapsed="false" customFormat="false" customHeight="false" hidden="false" ht="23.85" outlineLevel="0" r="63">
      <c r="A63" s="37" t="s">
        <v>490</v>
      </c>
      <c r="B63" s="105" t="s">
        <v>491</v>
      </c>
      <c r="C63" s="105" t="s">
        <v>401</v>
      </c>
      <c r="D63" s="105" t="s">
        <v>402</v>
      </c>
      <c r="E63" s="106" t="n">
        <v>249098.6</v>
      </c>
      <c r="F63" s="106" t="n">
        <v>249098.10181</v>
      </c>
      <c r="G63" s="107" t="n">
        <v>249098600</v>
      </c>
      <c r="H63" s="107" t="n">
        <v>249098101.81</v>
      </c>
    </row>
    <row collapsed="false" customFormat="false" customHeight="false" hidden="false" ht="13.55" outlineLevel="0" r="64">
      <c r="A64" s="37" t="s">
        <v>492</v>
      </c>
      <c r="B64" s="105" t="s">
        <v>493</v>
      </c>
      <c r="C64" s="105" t="s">
        <v>494</v>
      </c>
      <c r="D64" s="105" t="s">
        <v>402</v>
      </c>
      <c r="E64" s="106" t="n">
        <v>249098.6</v>
      </c>
      <c r="F64" s="106" t="n">
        <v>249098.10181</v>
      </c>
      <c r="G64" s="107" t="n">
        <v>249098600</v>
      </c>
      <c r="H64" s="107" t="n">
        <v>249098101.81</v>
      </c>
    </row>
    <row collapsed="false" customFormat="false" customHeight="false" hidden="false" ht="23.85" outlineLevel="0" r="65">
      <c r="A65" s="37" t="s">
        <v>495</v>
      </c>
      <c r="B65" s="105" t="s">
        <v>496</v>
      </c>
      <c r="C65" s="105" t="s">
        <v>401</v>
      </c>
      <c r="D65" s="105" t="s">
        <v>402</v>
      </c>
      <c r="E65" s="106" t="n">
        <v>8940.87</v>
      </c>
      <c r="F65" s="106" t="n">
        <v>8940.87</v>
      </c>
      <c r="G65" s="107" t="n">
        <v>8940870</v>
      </c>
      <c r="H65" s="107" t="n">
        <v>8940870</v>
      </c>
    </row>
    <row collapsed="false" customFormat="false" customHeight="false" hidden="false" ht="23.85" outlineLevel="0" r="66">
      <c r="A66" s="37" t="s">
        <v>497</v>
      </c>
      <c r="B66" s="105" t="s">
        <v>498</v>
      </c>
      <c r="C66" s="105" t="s">
        <v>401</v>
      </c>
      <c r="D66" s="105" t="s">
        <v>402</v>
      </c>
      <c r="E66" s="106" t="n">
        <v>952.28</v>
      </c>
      <c r="F66" s="106" t="n">
        <v>952.28</v>
      </c>
      <c r="G66" s="107" t="n">
        <v>952280</v>
      </c>
      <c r="H66" s="107" t="n">
        <v>952280</v>
      </c>
    </row>
    <row collapsed="false" customFormat="false" customHeight="false" hidden="false" ht="13.55" outlineLevel="0" r="67">
      <c r="A67" s="37" t="s">
        <v>499</v>
      </c>
      <c r="B67" s="105" t="s">
        <v>500</v>
      </c>
      <c r="C67" s="105" t="s">
        <v>289</v>
      </c>
      <c r="D67" s="105" t="s">
        <v>402</v>
      </c>
      <c r="E67" s="106" t="n">
        <v>3654038.72914</v>
      </c>
      <c r="F67" s="106" t="n">
        <v>3504054.15612</v>
      </c>
      <c r="G67" s="107" t="n">
        <v>3654038729.14</v>
      </c>
      <c r="H67" s="107" t="n">
        <v>3504054156.12</v>
      </c>
    </row>
    <row collapsed="false" customFormat="false" customHeight="false" hidden="false" ht="13.55" outlineLevel="0" r="68">
      <c r="A68" s="37" t="s">
        <v>501</v>
      </c>
      <c r="B68" s="105" t="s">
        <v>502</v>
      </c>
      <c r="C68" s="105" t="s">
        <v>289</v>
      </c>
      <c r="D68" s="105" t="s">
        <v>503</v>
      </c>
      <c r="E68" s="106" t="n">
        <v>2254120.362</v>
      </c>
      <c r="F68" s="106" t="n">
        <v>2178349.964</v>
      </c>
      <c r="G68" s="107" t="n">
        <v>2254120362</v>
      </c>
      <c r="H68" s="107" t="n">
        <v>2178349964</v>
      </c>
    </row>
    <row collapsed="false" customFormat="false" customHeight="false" hidden="false" ht="13.55" outlineLevel="0" r="69">
      <c r="A69" s="37" t="s">
        <v>504</v>
      </c>
      <c r="B69" s="105" t="s">
        <v>505</v>
      </c>
      <c r="C69" s="105" t="s">
        <v>289</v>
      </c>
      <c r="D69" s="105" t="s">
        <v>402</v>
      </c>
      <c r="E69" s="106" t="n">
        <v>1261396.33707</v>
      </c>
      <c r="F69" s="106" t="n">
        <v>954513.68165</v>
      </c>
      <c r="G69" s="107" t="n">
        <v>1261396337.07</v>
      </c>
      <c r="H69" s="107" t="n">
        <v>954513681.65</v>
      </c>
    </row>
    <row collapsed="false" customFormat="false" customHeight="true" hidden="false" ht="13.5" outlineLevel="0" r="70">
      <c r="A70" s="37" t="s">
        <v>506</v>
      </c>
      <c r="B70" s="105" t="s">
        <v>507</v>
      </c>
      <c r="C70" s="105" t="s">
        <v>508</v>
      </c>
      <c r="D70" s="105" t="s">
        <v>402</v>
      </c>
      <c r="E70" s="106" t="n">
        <v>39794.5</v>
      </c>
      <c r="F70" s="106" t="n">
        <v>35814.11086</v>
      </c>
      <c r="G70" s="107" t="n">
        <v>39794500</v>
      </c>
      <c r="H70" s="107" t="n">
        <v>35814110.86</v>
      </c>
    </row>
    <row collapsed="false" customFormat="false" customHeight="false" hidden="false" ht="35.05" outlineLevel="0" r="71">
      <c r="A71" s="37" t="s">
        <v>509</v>
      </c>
      <c r="B71" s="105" t="s">
        <v>510</v>
      </c>
      <c r="C71" s="105" t="s">
        <v>508</v>
      </c>
      <c r="D71" s="105" t="s">
        <v>402</v>
      </c>
      <c r="E71" s="106" t="n">
        <v>13011.7</v>
      </c>
      <c r="F71" s="106" t="n">
        <v>13011.6</v>
      </c>
      <c r="G71" s="107" t="n">
        <v>13011700</v>
      </c>
      <c r="H71" s="107" t="n">
        <v>13011600</v>
      </c>
    </row>
    <row collapsed="false" customFormat="false" customHeight="false" hidden="false" ht="13.55" outlineLevel="0" r="72">
      <c r="A72" s="37" t="s">
        <v>511</v>
      </c>
      <c r="B72" s="105" t="s">
        <v>512</v>
      </c>
      <c r="C72" s="105" t="s">
        <v>508</v>
      </c>
      <c r="D72" s="105" t="s">
        <v>402</v>
      </c>
      <c r="E72" s="106" t="n">
        <v>26782.8</v>
      </c>
      <c r="F72" s="106" t="n">
        <v>22802.51086</v>
      </c>
      <c r="G72" s="107" t="n">
        <v>26782800</v>
      </c>
      <c r="H72" s="107" t="n">
        <v>22802510.86</v>
      </c>
    </row>
    <row collapsed="false" customFormat="false" customHeight="false" hidden="false" ht="13.55" outlineLevel="0" r="73">
      <c r="A73" s="37" t="s">
        <v>513</v>
      </c>
      <c r="B73" s="105" t="s">
        <v>514</v>
      </c>
      <c r="C73" s="105" t="s">
        <v>515</v>
      </c>
      <c r="D73" s="105" t="s">
        <v>402</v>
      </c>
      <c r="E73" s="106" t="n">
        <v>175860.1</v>
      </c>
      <c r="F73" s="106" t="n">
        <v>175211.9</v>
      </c>
      <c r="G73" s="107" t="n">
        <v>175860100</v>
      </c>
      <c r="H73" s="107" t="n">
        <v>175211900</v>
      </c>
    </row>
    <row collapsed="false" customFormat="false" customHeight="false" hidden="false" ht="46.25" outlineLevel="0" r="74">
      <c r="A74" s="37" t="s">
        <v>516</v>
      </c>
      <c r="B74" s="105" t="s">
        <v>517</v>
      </c>
      <c r="C74" s="105" t="s">
        <v>518</v>
      </c>
      <c r="D74" s="105" t="s">
        <v>402</v>
      </c>
      <c r="E74" s="106" t="n">
        <v>5477.17465</v>
      </c>
      <c r="F74" s="106" t="n">
        <v>5475.98354</v>
      </c>
      <c r="G74" s="107" t="n">
        <v>5477174.65</v>
      </c>
      <c r="H74" s="107" t="n">
        <v>5475983.54</v>
      </c>
    </row>
    <row collapsed="false" customFormat="false" customHeight="false" hidden="false" ht="13.55" outlineLevel="0" r="75">
      <c r="A75" s="37" t="s">
        <v>519</v>
      </c>
      <c r="B75" s="105" t="s">
        <v>520</v>
      </c>
      <c r="C75" s="105" t="s">
        <v>291</v>
      </c>
      <c r="D75" s="105" t="s">
        <v>402</v>
      </c>
      <c r="E75" s="106" t="n">
        <v>538455.79719</v>
      </c>
      <c r="F75" s="106" t="n">
        <v>441004.08169</v>
      </c>
      <c r="G75" s="107" t="n">
        <v>538455797.19</v>
      </c>
      <c r="H75" s="107" t="n">
        <v>441004081.69</v>
      </c>
    </row>
    <row collapsed="false" customFormat="false" customHeight="false" hidden="false" ht="35.05" outlineLevel="0" r="76">
      <c r="A76" s="37" t="s">
        <v>521</v>
      </c>
      <c r="B76" s="105" t="s">
        <v>522</v>
      </c>
      <c r="C76" s="105" t="s">
        <v>291</v>
      </c>
      <c r="D76" s="105" t="s">
        <v>402</v>
      </c>
      <c r="E76" s="106" t="n">
        <v>237544.00873</v>
      </c>
      <c r="F76" s="106" t="n">
        <v>194734.88511</v>
      </c>
      <c r="G76" s="107" t="n">
        <v>237544008.73</v>
      </c>
      <c r="H76" s="107" t="n">
        <v>194734885.11</v>
      </c>
    </row>
    <row collapsed="false" customFormat="false" customHeight="false" hidden="false" ht="13.55" outlineLevel="0" r="77">
      <c r="A77" s="37" t="s">
        <v>523</v>
      </c>
      <c r="B77" s="105" t="s">
        <v>524</v>
      </c>
      <c r="C77" s="105" t="s">
        <v>291</v>
      </c>
      <c r="D77" s="105" t="s">
        <v>402</v>
      </c>
      <c r="E77" s="106" t="n">
        <v>10354.03479</v>
      </c>
      <c r="F77" s="106" t="n">
        <v>10351.18488</v>
      </c>
      <c r="G77" s="107" t="n">
        <v>10354034.79</v>
      </c>
      <c r="H77" s="107" t="n">
        <v>10351184.88</v>
      </c>
    </row>
    <row collapsed="false" customFormat="false" customHeight="false" hidden="false" ht="13.55" outlineLevel="0" r="78">
      <c r="A78" s="37" t="s">
        <v>525</v>
      </c>
      <c r="B78" s="105" t="s">
        <v>526</v>
      </c>
      <c r="C78" s="105" t="s">
        <v>291</v>
      </c>
      <c r="D78" s="105" t="s">
        <v>402</v>
      </c>
      <c r="E78" s="106" t="n">
        <v>43571.60215</v>
      </c>
      <c r="F78" s="106" t="n">
        <v>43571.60215</v>
      </c>
      <c r="G78" s="107" t="n">
        <v>43571602.15</v>
      </c>
      <c r="H78" s="107" t="n">
        <v>43571602.15</v>
      </c>
    </row>
    <row collapsed="false" customFormat="false" customHeight="false" hidden="false" ht="13.55" outlineLevel="0" r="79">
      <c r="A79" s="37" t="s">
        <v>527</v>
      </c>
      <c r="B79" s="105" t="s">
        <v>528</v>
      </c>
      <c r="C79" s="105" t="s">
        <v>291</v>
      </c>
      <c r="D79" s="105" t="s">
        <v>402</v>
      </c>
      <c r="E79" s="106" t="n">
        <v>3636.95959</v>
      </c>
      <c r="F79" s="106" t="n">
        <v>1856.25754</v>
      </c>
      <c r="G79" s="107" t="n">
        <v>3636959.59</v>
      </c>
      <c r="H79" s="107" t="n">
        <v>1856257.54</v>
      </c>
    </row>
    <row collapsed="false" customFormat="false" customHeight="false" hidden="false" ht="13.55" outlineLevel="0" r="80">
      <c r="A80" s="37" t="s">
        <v>529</v>
      </c>
      <c r="B80" s="105" t="s">
        <v>530</v>
      </c>
      <c r="C80" s="105" t="s">
        <v>291</v>
      </c>
      <c r="D80" s="105" t="s">
        <v>402</v>
      </c>
      <c r="E80" s="106" t="n">
        <v>175360.08357</v>
      </c>
      <c r="F80" s="106" t="n">
        <v>136781.44764</v>
      </c>
      <c r="G80" s="107" t="n">
        <v>175360083.57</v>
      </c>
      <c r="H80" s="107" t="n">
        <v>136781447.64</v>
      </c>
    </row>
    <row collapsed="false" customFormat="false" customHeight="false" hidden="false" ht="13.55" outlineLevel="0" r="81">
      <c r="A81" s="37" t="s">
        <v>531</v>
      </c>
      <c r="B81" s="105" t="s">
        <v>532</v>
      </c>
      <c r="C81" s="105" t="s">
        <v>291</v>
      </c>
      <c r="D81" s="105" t="s">
        <v>402</v>
      </c>
      <c r="E81" s="106" t="n">
        <v>4621.32863</v>
      </c>
      <c r="F81" s="106" t="n">
        <v>2174.3929</v>
      </c>
      <c r="G81" s="107" t="n">
        <v>4621328.63</v>
      </c>
      <c r="H81" s="107" t="n">
        <v>2174392.9</v>
      </c>
    </row>
    <row collapsed="false" customFormat="false" customHeight="true" hidden="false" ht="13.5" outlineLevel="0" r="82">
      <c r="A82" s="37" t="s">
        <v>533</v>
      </c>
      <c r="B82" s="105" t="s">
        <v>534</v>
      </c>
      <c r="C82" s="105" t="s">
        <v>291</v>
      </c>
      <c r="D82" s="105" t="s">
        <v>402</v>
      </c>
      <c r="E82" s="106" t="n">
        <v>143551.62566</v>
      </c>
      <c r="F82" s="106" t="n">
        <v>139681.2171</v>
      </c>
      <c r="G82" s="107" t="n">
        <v>143551625.66</v>
      </c>
      <c r="H82" s="107" t="n">
        <v>139681217.1</v>
      </c>
    </row>
    <row collapsed="false" customFormat="false" customHeight="false" hidden="false" ht="23.85" outlineLevel="0" r="83">
      <c r="A83" s="37" t="s">
        <v>535</v>
      </c>
      <c r="B83" s="105" t="s">
        <v>536</v>
      </c>
      <c r="C83" s="105" t="s">
        <v>291</v>
      </c>
      <c r="D83" s="105" t="s">
        <v>402</v>
      </c>
      <c r="E83" s="106" t="n">
        <v>54081.64666</v>
      </c>
      <c r="F83" s="106" t="n">
        <v>51587.1621</v>
      </c>
      <c r="G83" s="107" t="n">
        <v>54081646.66</v>
      </c>
      <c r="H83" s="107" t="n">
        <v>51587162.1</v>
      </c>
    </row>
    <row collapsed="false" customFormat="false" customHeight="true" hidden="false" ht="26.25" outlineLevel="0" r="84">
      <c r="A84" s="37" t="s">
        <v>537</v>
      </c>
      <c r="B84" s="105" t="s">
        <v>538</v>
      </c>
      <c r="C84" s="105" t="s">
        <v>291</v>
      </c>
      <c r="D84" s="105" t="s">
        <v>402</v>
      </c>
      <c r="E84" s="106" t="n">
        <v>88867.979</v>
      </c>
      <c r="F84" s="106" t="n">
        <v>88094.055</v>
      </c>
      <c r="G84" s="107" t="n">
        <v>88867979</v>
      </c>
      <c r="H84" s="107" t="n">
        <v>88094055</v>
      </c>
    </row>
    <row collapsed="false" customFormat="false" customHeight="false" hidden="false" ht="13.55" outlineLevel="0" r="85">
      <c r="A85" s="37" t="s">
        <v>539</v>
      </c>
      <c r="B85" s="105" t="s">
        <v>540</v>
      </c>
      <c r="C85" s="105" t="s">
        <v>291</v>
      </c>
      <c r="D85" s="105" t="s">
        <v>402</v>
      </c>
      <c r="E85" s="106" t="n">
        <v>602</v>
      </c>
      <c r="F85" s="106" t="n">
        <v>0</v>
      </c>
      <c r="G85" s="107" t="n">
        <v>602000</v>
      </c>
      <c r="H85" s="107" t="n">
        <v>0</v>
      </c>
    </row>
    <row collapsed="false" customFormat="false" customHeight="false" hidden="false" ht="13.55" outlineLevel="0" r="86">
      <c r="A86" s="37" t="s">
        <v>541</v>
      </c>
      <c r="B86" s="105" t="s">
        <v>542</v>
      </c>
      <c r="C86" s="105" t="s">
        <v>401</v>
      </c>
      <c r="D86" s="105" t="s">
        <v>402</v>
      </c>
      <c r="E86" s="106" t="n">
        <v>4451312.40124</v>
      </c>
      <c r="F86" s="106" t="n">
        <v>4060010.27848</v>
      </c>
      <c r="G86" s="107" t="n">
        <v>4451312401.24</v>
      </c>
      <c r="H86" s="107" t="n">
        <v>4060010278.48</v>
      </c>
    </row>
    <row collapsed="false" customFormat="false" customHeight="false" hidden="false" ht="23.85" outlineLevel="0" r="87">
      <c r="A87" s="37" t="s">
        <v>543</v>
      </c>
      <c r="B87" s="105" t="s">
        <v>544</v>
      </c>
      <c r="C87" s="105" t="s">
        <v>401</v>
      </c>
      <c r="D87" s="105" t="s">
        <v>402</v>
      </c>
      <c r="E87" s="106" t="n">
        <v>583810.91379</v>
      </c>
      <c r="F87" s="106" t="n">
        <v>568422.14846</v>
      </c>
      <c r="G87" s="107" t="n">
        <v>583810913.79</v>
      </c>
      <c r="H87" s="107" t="n">
        <v>568422148.46</v>
      </c>
    </row>
    <row collapsed="false" customFormat="false" customHeight="false" hidden="false" ht="23.85" outlineLevel="0" r="88">
      <c r="A88" s="37" t="s">
        <v>545</v>
      </c>
      <c r="B88" s="105" t="s">
        <v>546</v>
      </c>
      <c r="C88" s="105" t="s">
        <v>401</v>
      </c>
      <c r="D88" s="105" t="s">
        <v>402</v>
      </c>
      <c r="E88" s="106" t="n">
        <v>96146.03152</v>
      </c>
      <c r="F88" s="106" t="n">
        <v>83370.29003</v>
      </c>
      <c r="G88" s="107" t="n">
        <v>96146031.52</v>
      </c>
      <c r="H88" s="107" t="n">
        <v>83370290.03</v>
      </c>
    </row>
    <row collapsed="false" customFormat="false" customHeight="false" hidden="false" ht="23.85" outlineLevel="0" r="89">
      <c r="A89" s="37" t="s">
        <v>547</v>
      </c>
      <c r="B89" s="105" t="s">
        <v>548</v>
      </c>
      <c r="C89" s="105" t="s">
        <v>401</v>
      </c>
      <c r="D89" s="105" t="s">
        <v>402</v>
      </c>
      <c r="E89" s="106" t="n">
        <v>117965.69524</v>
      </c>
      <c r="F89" s="106" t="n">
        <v>72636.21541</v>
      </c>
      <c r="G89" s="107" t="n">
        <v>117965695.24</v>
      </c>
      <c r="H89" s="107" t="n">
        <v>72636215.41</v>
      </c>
    </row>
    <row collapsed="false" customFormat="false" customHeight="false" hidden="false" ht="23.85" outlineLevel="0" r="90">
      <c r="A90" s="37" t="s">
        <v>535</v>
      </c>
      <c r="B90" s="105" t="s">
        <v>549</v>
      </c>
      <c r="C90" s="105" t="s">
        <v>401</v>
      </c>
      <c r="D90" s="105" t="s">
        <v>402</v>
      </c>
      <c r="E90" s="106" t="n">
        <v>1581141.33458</v>
      </c>
      <c r="F90" s="106" t="n">
        <v>1478740.12755</v>
      </c>
      <c r="G90" s="107" t="n">
        <v>1581141334.58</v>
      </c>
      <c r="H90" s="107" t="n">
        <v>1478740127.55</v>
      </c>
    </row>
    <row collapsed="false" customFormat="false" customHeight="false" hidden="false" ht="13.55" outlineLevel="0" r="91">
      <c r="A91" s="37" t="s">
        <v>550</v>
      </c>
      <c r="B91" s="105" t="s">
        <v>551</v>
      </c>
      <c r="C91" s="105" t="s">
        <v>401</v>
      </c>
      <c r="D91" s="105" t="s">
        <v>402</v>
      </c>
      <c r="E91" s="106" t="n">
        <v>213677.87729</v>
      </c>
      <c r="F91" s="106" t="n">
        <v>155722.21064</v>
      </c>
      <c r="G91" s="107" t="n">
        <v>213677877.29</v>
      </c>
      <c r="H91" s="107" t="n">
        <v>155722210.64</v>
      </c>
    </row>
    <row collapsed="false" customFormat="false" customHeight="false" hidden="false" ht="23.85" outlineLevel="0" r="92">
      <c r="A92" s="37" t="s">
        <v>552</v>
      </c>
      <c r="B92" s="105" t="s">
        <v>553</v>
      </c>
      <c r="C92" s="105" t="s">
        <v>401</v>
      </c>
      <c r="D92" s="105" t="s">
        <v>402</v>
      </c>
      <c r="E92" s="106" t="n">
        <v>1421384.1238</v>
      </c>
      <c r="F92" s="106" t="n">
        <v>1314574.64503</v>
      </c>
      <c r="G92" s="107" t="n">
        <v>1421384123.8</v>
      </c>
      <c r="H92" s="107" t="n">
        <v>1314574645.03</v>
      </c>
    </row>
    <row collapsed="false" customFormat="false" customHeight="true" hidden="false" ht="13.5" outlineLevel="0" r="93">
      <c r="A93" s="37" t="s">
        <v>554</v>
      </c>
      <c r="B93" s="105" t="s">
        <v>555</v>
      </c>
      <c r="C93" s="105" t="s">
        <v>401</v>
      </c>
      <c r="D93" s="105" t="s">
        <v>402</v>
      </c>
      <c r="E93" s="106" t="n">
        <v>34249.099</v>
      </c>
      <c r="F93" s="106" t="n">
        <v>11783.89046</v>
      </c>
      <c r="G93" s="107" t="n">
        <v>34249099</v>
      </c>
      <c r="H93" s="107" t="n">
        <v>11783890.46</v>
      </c>
    </row>
    <row collapsed="false" customFormat="false" customHeight="false" hidden="false" ht="35.05" outlineLevel="0" r="94">
      <c r="A94" s="37" t="s">
        <v>556</v>
      </c>
      <c r="B94" s="105" t="s">
        <v>557</v>
      </c>
      <c r="C94" s="105" t="s">
        <v>401</v>
      </c>
      <c r="D94" s="105" t="s">
        <v>402</v>
      </c>
      <c r="E94" s="106" t="n">
        <v>88315.23</v>
      </c>
      <c r="F94" s="106" t="n">
        <v>0</v>
      </c>
      <c r="G94" s="107" t="n">
        <v>88315230</v>
      </c>
      <c r="H94" s="107" t="n">
        <v>0</v>
      </c>
    </row>
    <row collapsed="false" customFormat="false" customHeight="false" hidden="false" ht="23.85" outlineLevel="0" r="95">
      <c r="A95" s="37" t="s">
        <v>558</v>
      </c>
      <c r="B95" s="105" t="s">
        <v>559</v>
      </c>
      <c r="C95" s="105" t="s">
        <v>293</v>
      </c>
      <c r="D95" s="105" t="s">
        <v>402</v>
      </c>
      <c r="E95" s="106" t="n">
        <v>23862.399</v>
      </c>
      <c r="F95" s="106" t="n">
        <v>22859.6006</v>
      </c>
      <c r="G95" s="107" t="n">
        <v>23862399</v>
      </c>
      <c r="H95" s="107" t="n">
        <v>22859600.6</v>
      </c>
    </row>
    <row collapsed="false" customFormat="false" customHeight="false" hidden="false" ht="13.55" outlineLevel="0" r="96">
      <c r="A96" s="37" t="s">
        <v>560</v>
      </c>
      <c r="B96" s="105" t="s">
        <v>561</v>
      </c>
      <c r="C96" s="105" t="s">
        <v>297</v>
      </c>
      <c r="D96" s="105" t="s">
        <v>402</v>
      </c>
      <c r="E96" s="106" t="n">
        <v>167598.5647</v>
      </c>
      <c r="F96" s="106" t="n">
        <v>73365.3028</v>
      </c>
      <c r="G96" s="107" t="n">
        <v>167598564.7</v>
      </c>
      <c r="H96" s="107" t="n">
        <v>73365302.8</v>
      </c>
    </row>
    <row collapsed="false" customFormat="false" customHeight="false" hidden="false" ht="35.05" outlineLevel="0" r="97">
      <c r="A97" s="37" t="s">
        <v>562</v>
      </c>
      <c r="B97" s="105" t="s">
        <v>563</v>
      </c>
      <c r="C97" s="105" t="s">
        <v>401</v>
      </c>
      <c r="D97" s="105" t="s">
        <v>402</v>
      </c>
      <c r="E97" s="106" t="n">
        <v>1548678.24382</v>
      </c>
      <c r="F97" s="106" t="n">
        <v>1097915.83532</v>
      </c>
      <c r="G97" s="107" t="n">
        <v>1548678243.82</v>
      </c>
      <c r="H97" s="107" t="n">
        <v>1097915835.32</v>
      </c>
    </row>
    <row collapsed="false" customFormat="false" customHeight="false" hidden="false" ht="46.25" outlineLevel="0" r="98">
      <c r="A98" s="37" t="s">
        <v>564</v>
      </c>
      <c r="B98" s="105" t="s">
        <v>565</v>
      </c>
      <c r="C98" s="105" t="s">
        <v>401</v>
      </c>
      <c r="D98" s="105" t="s">
        <v>402</v>
      </c>
      <c r="E98" s="106" t="n">
        <v>891560.33433</v>
      </c>
      <c r="F98" s="106" t="n">
        <v>589658.36046</v>
      </c>
      <c r="G98" s="107" t="n">
        <v>891560334.33</v>
      </c>
      <c r="H98" s="107" t="n">
        <v>589658360.46</v>
      </c>
    </row>
    <row collapsed="false" customFormat="false" customHeight="false" hidden="false" ht="13.55" outlineLevel="0" r="99">
      <c r="A99" s="37" t="s">
        <v>566</v>
      </c>
      <c r="B99" s="105" t="s">
        <v>567</v>
      </c>
      <c r="C99" s="105" t="s">
        <v>297</v>
      </c>
      <c r="D99" s="105" t="s">
        <v>402</v>
      </c>
      <c r="E99" s="106" t="n">
        <v>11506.94809</v>
      </c>
      <c r="F99" s="106" t="n">
        <v>11415.41764</v>
      </c>
      <c r="G99" s="107" t="n">
        <v>11506948.09</v>
      </c>
      <c r="H99" s="107" t="n">
        <v>11415417.64</v>
      </c>
    </row>
    <row collapsed="false" customFormat="false" customHeight="false" hidden="false" ht="23.85" outlineLevel="0" r="100">
      <c r="A100" s="37" t="s">
        <v>568</v>
      </c>
      <c r="B100" s="105" t="s">
        <v>569</v>
      </c>
      <c r="C100" s="105" t="s">
        <v>401</v>
      </c>
      <c r="D100" s="105" t="s">
        <v>402</v>
      </c>
      <c r="E100" s="106" t="n">
        <v>834105.75224</v>
      </c>
      <c r="F100" s="106" t="n">
        <v>540365.02132</v>
      </c>
      <c r="G100" s="107" t="n">
        <v>834105752.24</v>
      </c>
      <c r="H100" s="107" t="n">
        <v>540365021.32</v>
      </c>
    </row>
    <row collapsed="false" customFormat="false" customHeight="false" hidden="false" ht="35.05" outlineLevel="0" r="101">
      <c r="A101" s="37" t="s">
        <v>570</v>
      </c>
      <c r="B101" s="105" t="s">
        <v>571</v>
      </c>
      <c r="C101" s="105" t="s">
        <v>401</v>
      </c>
      <c r="D101" s="105" t="s">
        <v>402</v>
      </c>
      <c r="E101" s="106" t="n">
        <v>45947.634</v>
      </c>
      <c r="F101" s="106" t="n">
        <v>37877.9215</v>
      </c>
      <c r="G101" s="107" t="n">
        <v>45947634</v>
      </c>
      <c r="H101" s="107" t="n">
        <v>37877921.5</v>
      </c>
    </row>
    <row collapsed="false" customFormat="false" customHeight="false" hidden="false" ht="46.25" outlineLevel="0" r="102">
      <c r="A102" s="37" t="s">
        <v>572</v>
      </c>
      <c r="B102" s="105" t="s">
        <v>573</v>
      </c>
      <c r="C102" s="105" t="s">
        <v>401</v>
      </c>
      <c r="D102" s="105" t="s">
        <v>402</v>
      </c>
      <c r="E102" s="106" t="n">
        <v>657117.90949</v>
      </c>
      <c r="F102" s="106" t="n">
        <v>508257.47486</v>
      </c>
      <c r="G102" s="107" t="n">
        <v>657117909.49</v>
      </c>
      <c r="H102" s="107" t="n">
        <v>508257474.86</v>
      </c>
    </row>
    <row collapsed="false" customFormat="false" customHeight="false" hidden="false" ht="13.55" outlineLevel="0" r="103">
      <c r="A103" s="37" t="s">
        <v>566</v>
      </c>
      <c r="B103" s="105" t="s">
        <v>574</v>
      </c>
      <c r="C103" s="105" t="s">
        <v>297</v>
      </c>
      <c r="D103" s="105" t="s">
        <v>402</v>
      </c>
      <c r="E103" s="106" t="n">
        <v>16772.301</v>
      </c>
      <c r="F103" s="106" t="n">
        <v>10252.66957</v>
      </c>
      <c r="G103" s="107" t="n">
        <v>16772301</v>
      </c>
      <c r="H103" s="107" t="n">
        <v>10252669.57</v>
      </c>
    </row>
    <row collapsed="false" customFormat="false" customHeight="false" hidden="false" ht="23.85" outlineLevel="0" r="104">
      <c r="A104" s="37" t="s">
        <v>568</v>
      </c>
      <c r="B104" s="105" t="s">
        <v>575</v>
      </c>
      <c r="C104" s="105" t="s">
        <v>401</v>
      </c>
      <c r="D104" s="105" t="s">
        <v>402</v>
      </c>
      <c r="E104" s="106" t="n">
        <v>595488.96849</v>
      </c>
      <c r="F104" s="106" t="n">
        <v>460422.08199</v>
      </c>
      <c r="G104" s="107" t="n">
        <v>595488968.49</v>
      </c>
      <c r="H104" s="107" t="n">
        <v>460422081.99</v>
      </c>
    </row>
    <row collapsed="false" customFormat="false" customHeight="false" hidden="false" ht="35.05" outlineLevel="0" r="105">
      <c r="A105" s="37" t="s">
        <v>570</v>
      </c>
      <c r="B105" s="105" t="s">
        <v>576</v>
      </c>
      <c r="C105" s="105" t="s">
        <v>401</v>
      </c>
      <c r="D105" s="105" t="s">
        <v>402</v>
      </c>
      <c r="E105" s="106" t="n">
        <v>44856.64</v>
      </c>
      <c r="F105" s="106" t="n">
        <v>37582.7233</v>
      </c>
      <c r="G105" s="107" t="n">
        <v>44856640</v>
      </c>
      <c r="H105" s="107" t="n">
        <v>37582723.3</v>
      </c>
    </row>
    <row collapsed="false" customFormat="false" customHeight="false" hidden="false" ht="13.55" outlineLevel="0" r="106">
      <c r="A106" s="37" t="s">
        <v>577</v>
      </c>
      <c r="B106" s="105" t="s">
        <v>578</v>
      </c>
      <c r="C106" s="105" t="s">
        <v>299</v>
      </c>
      <c r="D106" s="105" t="s">
        <v>402</v>
      </c>
      <c r="E106" s="106" t="n">
        <v>425216.60815</v>
      </c>
      <c r="F106" s="106" t="n">
        <v>256507.66688</v>
      </c>
      <c r="G106" s="107" t="n">
        <v>425216608.15</v>
      </c>
      <c r="H106" s="107" t="n">
        <v>256507666.88</v>
      </c>
    </row>
    <row collapsed="false" customFormat="false" customHeight="false" hidden="false" ht="46.25" outlineLevel="0" r="107">
      <c r="A107" s="37" t="s">
        <v>579</v>
      </c>
      <c r="B107" s="105" t="s">
        <v>580</v>
      </c>
      <c r="C107" s="105" t="s">
        <v>299</v>
      </c>
      <c r="D107" s="105" t="s">
        <v>402</v>
      </c>
      <c r="E107" s="106" t="n">
        <v>850</v>
      </c>
      <c r="F107" s="106" t="n">
        <v>803.915</v>
      </c>
      <c r="G107" s="107" t="n">
        <v>850000</v>
      </c>
      <c r="H107" s="107" t="n">
        <v>803915</v>
      </c>
    </row>
    <row collapsed="false" customFormat="false" customHeight="false" hidden="false" ht="46.25" outlineLevel="0" r="108">
      <c r="A108" s="37" t="s">
        <v>581</v>
      </c>
      <c r="B108" s="105" t="s">
        <v>582</v>
      </c>
      <c r="C108" s="105" t="s">
        <v>299</v>
      </c>
      <c r="D108" s="105" t="s">
        <v>402</v>
      </c>
      <c r="E108" s="106" t="n">
        <v>5941.2</v>
      </c>
      <c r="F108" s="106" t="n">
        <v>5891.1859</v>
      </c>
      <c r="G108" s="107" t="n">
        <v>5941200</v>
      </c>
      <c r="H108" s="107" t="n">
        <v>5891185.9</v>
      </c>
    </row>
    <row collapsed="false" customFormat="false" customHeight="true" hidden="false" ht="15" outlineLevel="0" r="109">
      <c r="A109" s="37" t="s">
        <v>583</v>
      </c>
      <c r="B109" s="105" t="s">
        <v>584</v>
      </c>
      <c r="C109" s="105" t="s">
        <v>299</v>
      </c>
      <c r="D109" s="105" t="s">
        <v>402</v>
      </c>
      <c r="E109" s="106" t="n">
        <v>5315.752</v>
      </c>
      <c r="F109" s="106" t="n">
        <v>5315.752</v>
      </c>
      <c r="G109" s="107" t="n">
        <v>5315752</v>
      </c>
      <c r="H109" s="107" t="n">
        <v>5315752</v>
      </c>
    </row>
    <row collapsed="false" customFormat="false" customHeight="true" hidden="false" ht="15" outlineLevel="0" r="110">
      <c r="A110" s="37" t="s">
        <v>585</v>
      </c>
      <c r="B110" s="105" t="s">
        <v>586</v>
      </c>
      <c r="C110" s="105" t="s">
        <v>299</v>
      </c>
      <c r="D110" s="105" t="s">
        <v>402</v>
      </c>
      <c r="E110" s="106" t="n">
        <v>0</v>
      </c>
      <c r="F110" s="106" t="n">
        <v>0</v>
      </c>
      <c r="G110" s="107" t="n">
        <v>0</v>
      </c>
      <c r="H110" s="107" t="n">
        <v>0</v>
      </c>
    </row>
    <row collapsed="false" customFormat="false" customHeight="false" hidden="false" ht="13.55" outlineLevel="0" r="111">
      <c r="A111" s="37" t="s">
        <v>587</v>
      </c>
      <c r="B111" s="105" t="s">
        <v>588</v>
      </c>
      <c r="C111" s="105" t="s">
        <v>299</v>
      </c>
      <c r="D111" s="105" t="s">
        <v>402</v>
      </c>
      <c r="E111" s="106" t="n">
        <v>1773.31988</v>
      </c>
      <c r="F111" s="106" t="n">
        <v>1642.67852</v>
      </c>
      <c r="G111" s="107" t="n">
        <v>1773319.88</v>
      </c>
      <c r="H111" s="107" t="n">
        <v>1642678.52</v>
      </c>
    </row>
    <row collapsed="false" customFormat="false" customHeight="false" hidden="false" ht="13.55" outlineLevel="0" r="112">
      <c r="A112" s="37" t="s">
        <v>300</v>
      </c>
      <c r="B112" s="105" t="s">
        <v>589</v>
      </c>
      <c r="C112" s="105" t="s">
        <v>301</v>
      </c>
      <c r="D112" s="105" t="s">
        <v>402</v>
      </c>
      <c r="E112" s="106" t="n">
        <v>784224.68216</v>
      </c>
      <c r="F112" s="106" t="n">
        <v>648148.78792</v>
      </c>
      <c r="G112" s="107" t="n">
        <v>784224682.16</v>
      </c>
      <c r="H112" s="107" t="n">
        <v>648148787.92</v>
      </c>
    </row>
    <row collapsed="false" customFormat="false" customHeight="true" hidden="false" ht="38.25" outlineLevel="0" r="113">
      <c r="A113" s="37" t="s">
        <v>590</v>
      </c>
      <c r="B113" s="105" t="s">
        <v>591</v>
      </c>
      <c r="C113" s="105" t="s">
        <v>592</v>
      </c>
      <c r="D113" s="105" t="s">
        <v>402</v>
      </c>
      <c r="E113" s="106" t="n">
        <v>5953.6</v>
      </c>
      <c r="F113" s="106" t="n">
        <v>5953.6</v>
      </c>
      <c r="G113" s="107" t="n">
        <v>5953600</v>
      </c>
      <c r="H113" s="107" t="n">
        <v>5953600</v>
      </c>
    </row>
    <row collapsed="false" customFormat="false" customHeight="false" hidden="false" ht="13.55" outlineLevel="0" r="114">
      <c r="A114" s="37" t="s">
        <v>593</v>
      </c>
      <c r="B114" s="105" t="s">
        <v>594</v>
      </c>
      <c r="C114" s="105" t="s">
        <v>592</v>
      </c>
      <c r="D114" s="105" t="s">
        <v>402</v>
      </c>
      <c r="E114" s="106" t="n">
        <v>243.9</v>
      </c>
      <c r="F114" s="106" t="n">
        <v>243.9</v>
      </c>
      <c r="G114" s="107" t="n">
        <v>243900</v>
      </c>
      <c r="H114" s="107" t="n">
        <v>243900</v>
      </c>
    </row>
    <row collapsed="false" customFormat="false" customHeight="false" hidden="false" ht="13.55" outlineLevel="0" r="115">
      <c r="A115" s="37" t="s">
        <v>595</v>
      </c>
      <c r="B115" s="105" t="s">
        <v>596</v>
      </c>
      <c r="C115" s="105" t="s">
        <v>592</v>
      </c>
      <c r="D115" s="105" t="s">
        <v>402</v>
      </c>
      <c r="E115" s="106" t="n">
        <v>100.4</v>
      </c>
      <c r="F115" s="106" t="n">
        <v>100.4</v>
      </c>
      <c r="G115" s="107" t="n">
        <v>100400</v>
      </c>
      <c r="H115" s="107" t="n">
        <v>100400</v>
      </c>
    </row>
    <row collapsed="false" customFormat="false" customHeight="false" hidden="false" ht="23.85" outlineLevel="0" r="116">
      <c r="A116" s="37" t="s">
        <v>597</v>
      </c>
      <c r="B116" s="105" t="s">
        <v>598</v>
      </c>
      <c r="C116" s="105" t="s">
        <v>592</v>
      </c>
      <c r="D116" s="105" t="s">
        <v>402</v>
      </c>
      <c r="E116" s="106" t="n">
        <v>143.5</v>
      </c>
      <c r="F116" s="106" t="n">
        <v>143.5</v>
      </c>
      <c r="G116" s="107" t="n">
        <v>143500</v>
      </c>
      <c r="H116" s="107" t="n">
        <v>143500</v>
      </c>
    </row>
    <row collapsed="false" customFormat="false" customHeight="true" hidden="false" ht="14.25" outlineLevel="0" r="117">
      <c r="A117" s="37" t="s">
        <v>599</v>
      </c>
      <c r="B117" s="105" t="s">
        <v>600</v>
      </c>
      <c r="C117" s="105" t="s">
        <v>401</v>
      </c>
      <c r="D117" s="105" t="s">
        <v>402</v>
      </c>
      <c r="E117" s="106" t="n">
        <v>960588.75589</v>
      </c>
      <c r="F117" s="106" t="n">
        <v>811673.10605</v>
      </c>
      <c r="G117" s="107" t="n">
        <v>960588755.89</v>
      </c>
      <c r="H117" s="107" t="n">
        <v>811673106.05</v>
      </c>
    </row>
    <row collapsed="false" customFormat="false" customHeight="true" hidden="false" ht="25.5" outlineLevel="0" r="118">
      <c r="A118" s="37" t="s">
        <v>601</v>
      </c>
      <c r="B118" s="105" t="s">
        <v>602</v>
      </c>
      <c r="C118" s="105" t="s">
        <v>401</v>
      </c>
      <c r="D118" s="105" t="s">
        <v>402</v>
      </c>
      <c r="E118" s="106" t="n">
        <v>783885.94907</v>
      </c>
      <c r="F118" s="106" t="n">
        <v>669632.62257</v>
      </c>
      <c r="G118" s="107" t="n">
        <v>783885949.07</v>
      </c>
      <c r="H118" s="107" t="n">
        <v>669632622.57</v>
      </c>
    </row>
    <row collapsed="false" customFormat="false" customHeight="false" hidden="false" ht="23.85" outlineLevel="0" r="119">
      <c r="A119" s="37" t="s">
        <v>603</v>
      </c>
      <c r="B119" s="105" t="s">
        <v>604</v>
      </c>
      <c r="C119" s="105" t="s">
        <v>401</v>
      </c>
      <c r="D119" s="105" t="s">
        <v>402</v>
      </c>
      <c r="E119" s="106" t="n">
        <v>293334.32694</v>
      </c>
      <c r="F119" s="106" t="n">
        <v>0</v>
      </c>
      <c r="G119" s="107" t="n">
        <v>293334326.94</v>
      </c>
      <c r="H119" s="108" t="n">
        <v>0</v>
      </c>
    </row>
    <row collapsed="false" customFormat="false" customHeight="false" hidden="false" ht="13.55" outlineLevel="0" r="120">
      <c r="A120" s="37" t="s">
        <v>605</v>
      </c>
      <c r="B120" s="105" t="s">
        <v>606</v>
      </c>
      <c r="C120" s="105" t="s">
        <v>401</v>
      </c>
      <c r="D120" s="105" t="s">
        <v>402</v>
      </c>
      <c r="E120" s="106" t="n">
        <v>26310.694</v>
      </c>
      <c r="F120" s="106" t="n">
        <v>26202.39233</v>
      </c>
      <c r="G120" s="107" t="n">
        <v>26310694</v>
      </c>
      <c r="H120" s="107" t="n">
        <v>26202392.33</v>
      </c>
    </row>
    <row collapsed="false" customFormat="false" customHeight="false" hidden="false" ht="13.55" outlineLevel="0" r="121">
      <c r="A121" s="37" t="s">
        <v>607</v>
      </c>
      <c r="B121" s="105" t="s">
        <v>608</v>
      </c>
      <c r="C121" s="105" t="s">
        <v>305</v>
      </c>
      <c r="D121" s="105" t="s">
        <v>402</v>
      </c>
      <c r="E121" s="106" t="n">
        <v>85415.96535</v>
      </c>
      <c r="F121" s="106" t="n">
        <v>66756.80004</v>
      </c>
      <c r="G121" s="107" t="n">
        <v>85415965.35</v>
      </c>
      <c r="H121" s="107" t="n">
        <v>66756800.04</v>
      </c>
    </row>
    <row collapsed="false" customFormat="false" customHeight="false" hidden="false" ht="13.55" outlineLevel="0" r="122">
      <c r="A122" s="37" t="s">
        <v>609</v>
      </c>
      <c r="B122" s="105" t="s">
        <v>610</v>
      </c>
      <c r="C122" s="105" t="s">
        <v>309</v>
      </c>
      <c r="D122" s="105" t="s">
        <v>402</v>
      </c>
      <c r="E122" s="106" t="n">
        <v>13330.78054</v>
      </c>
      <c r="F122" s="106" t="n">
        <v>9242.39837</v>
      </c>
      <c r="G122" s="107" t="n">
        <v>13330780.54</v>
      </c>
      <c r="H122" s="107" t="n">
        <v>9242398.37</v>
      </c>
    </row>
    <row collapsed="false" customFormat="false" customHeight="false" hidden="false" ht="13.55" outlineLevel="0" r="123">
      <c r="A123" s="37" t="s">
        <v>611</v>
      </c>
      <c r="B123" s="105" t="s">
        <v>612</v>
      </c>
      <c r="C123" s="105" t="s">
        <v>309</v>
      </c>
      <c r="D123" s="105" t="s">
        <v>402</v>
      </c>
      <c r="E123" s="106" t="n">
        <v>12675.7</v>
      </c>
      <c r="F123" s="106" t="n">
        <v>10308.92</v>
      </c>
      <c r="G123" s="107" t="n">
        <v>12675700</v>
      </c>
      <c r="H123" s="107" t="n">
        <v>10308920</v>
      </c>
    </row>
    <row collapsed="false" customFormat="false" customHeight="true" hidden="false" ht="26.25" outlineLevel="0" r="124">
      <c r="A124" s="37" t="s">
        <v>613</v>
      </c>
      <c r="B124" s="105" t="s">
        <v>614</v>
      </c>
      <c r="C124" s="105" t="s">
        <v>309</v>
      </c>
      <c r="D124" s="105" t="s">
        <v>402</v>
      </c>
      <c r="E124" s="106" t="n">
        <v>55213.41528</v>
      </c>
      <c r="F124" s="106" t="n">
        <v>43019.96011</v>
      </c>
      <c r="G124" s="107" t="n">
        <v>55213415.28</v>
      </c>
      <c r="H124" s="107" t="n">
        <v>43019960.11</v>
      </c>
    </row>
    <row collapsed="false" customFormat="false" customHeight="false" hidden="false" ht="13.55" outlineLevel="0" r="125">
      <c r="A125" s="37" t="s">
        <v>615</v>
      </c>
      <c r="B125" s="105" t="s">
        <v>616</v>
      </c>
      <c r="C125" s="105" t="s">
        <v>309</v>
      </c>
      <c r="D125" s="105" t="s">
        <v>402</v>
      </c>
      <c r="E125" s="106" t="n">
        <v>4021.85168</v>
      </c>
      <c r="F125" s="106" t="n">
        <v>3702.25213</v>
      </c>
      <c r="G125" s="107" t="n">
        <v>4021851.68</v>
      </c>
      <c r="H125" s="107" t="n">
        <v>3702252.13</v>
      </c>
    </row>
    <row collapsed="false" customFormat="false" customHeight="false" hidden="false" ht="13.55" outlineLevel="0" r="126">
      <c r="A126" s="37" t="s">
        <v>617</v>
      </c>
      <c r="B126" s="105" t="s">
        <v>618</v>
      </c>
      <c r="C126" s="105" t="s">
        <v>309</v>
      </c>
      <c r="D126" s="105" t="s">
        <v>402</v>
      </c>
      <c r="E126" s="106" t="n">
        <v>5481.99692</v>
      </c>
      <c r="F126" s="106" t="n">
        <v>1094.48484</v>
      </c>
      <c r="G126" s="107" t="n">
        <v>5481996.92</v>
      </c>
      <c r="H126" s="107" t="n">
        <v>1094484.84</v>
      </c>
    </row>
    <row collapsed="false" customFormat="false" customHeight="true" hidden="false" ht="12.75" outlineLevel="0" r="127">
      <c r="A127" s="37" t="s">
        <v>619</v>
      </c>
      <c r="B127" s="105" t="s">
        <v>620</v>
      </c>
      <c r="C127" s="105" t="s">
        <v>309</v>
      </c>
      <c r="D127" s="105" t="s">
        <v>402</v>
      </c>
      <c r="E127" s="106" t="n">
        <v>780.69752</v>
      </c>
      <c r="F127" s="106" t="n">
        <v>650.88452</v>
      </c>
      <c r="G127" s="107" t="n">
        <v>780697.52</v>
      </c>
      <c r="H127" s="107" t="n">
        <v>650884.52</v>
      </c>
    </row>
    <row collapsed="false" customFormat="false" customHeight="false" hidden="false" ht="13.55" outlineLevel="0" r="128">
      <c r="A128" s="37" t="s">
        <v>621</v>
      </c>
      <c r="B128" s="105" t="s">
        <v>622</v>
      </c>
      <c r="C128" s="105" t="s">
        <v>309</v>
      </c>
      <c r="D128" s="105" t="s">
        <v>402</v>
      </c>
      <c r="E128" s="106" t="n">
        <v>1530.821</v>
      </c>
      <c r="F128" s="106" t="n">
        <v>495.64</v>
      </c>
      <c r="G128" s="107" t="n">
        <v>1530821</v>
      </c>
      <c r="H128" s="107" t="n">
        <v>495640</v>
      </c>
    </row>
    <row collapsed="false" customFormat="false" customHeight="false" hidden="false" ht="13.55" outlineLevel="0" r="129">
      <c r="A129" s="37" t="s">
        <v>623</v>
      </c>
      <c r="B129" s="105" t="s">
        <v>624</v>
      </c>
      <c r="C129" s="105" t="s">
        <v>309</v>
      </c>
      <c r="D129" s="105" t="s">
        <v>402</v>
      </c>
      <c r="E129" s="106" t="n">
        <v>16125.60255</v>
      </c>
      <c r="F129" s="106" t="n">
        <v>16125.57447</v>
      </c>
      <c r="G129" s="107" t="n">
        <v>16125602.55</v>
      </c>
      <c r="H129" s="107" t="n">
        <v>16125574.47</v>
      </c>
    </row>
    <row collapsed="false" customFormat="false" customHeight="false" hidden="false" ht="13.55" outlineLevel="0" r="130">
      <c r="A130" s="37" t="s">
        <v>625</v>
      </c>
      <c r="B130" s="105" t="s">
        <v>626</v>
      </c>
      <c r="C130" s="105" t="s">
        <v>309</v>
      </c>
      <c r="D130" s="105" t="s">
        <v>627</v>
      </c>
      <c r="E130" s="106" t="n">
        <v>1862.37253</v>
      </c>
      <c r="F130" s="106" t="n">
        <v>1851.82756</v>
      </c>
      <c r="G130" s="107" t="n">
        <v>1862372.53</v>
      </c>
      <c r="H130" s="107" t="n">
        <v>1851827.56</v>
      </c>
    </row>
    <row collapsed="false" customFormat="false" customHeight="false" hidden="false" ht="23.85" outlineLevel="0" r="131">
      <c r="A131" s="37" t="s">
        <v>628</v>
      </c>
      <c r="B131" s="105" t="s">
        <v>629</v>
      </c>
      <c r="C131" s="105" t="s">
        <v>401</v>
      </c>
      <c r="D131" s="105" t="s">
        <v>402</v>
      </c>
      <c r="E131" s="106" t="n">
        <v>2333.697</v>
      </c>
      <c r="F131" s="106" t="n">
        <v>2333.694</v>
      </c>
      <c r="G131" s="107" t="n">
        <v>2333697</v>
      </c>
      <c r="H131" s="107" t="n">
        <v>2333694</v>
      </c>
    </row>
    <row collapsed="false" customFormat="false" customHeight="true" hidden="false" ht="12.75" outlineLevel="0" r="132">
      <c r="A132" s="37" t="s">
        <v>630</v>
      </c>
      <c r="B132" s="105" t="s">
        <v>631</v>
      </c>
      <c r="C132" s="105" t="s">
        <v>305</v>
      </c>
      <c r="D132" s="105" t="s">
        <v>402</v>
      </c>
      <c r="E132" s="106" t="n">
        <v>1321494.01621</v>
      </c>
      <c r="F132" s="106" t="n">
        <v>1194433.46264</v>
      </c>
      <c r="G132" s="107" t="n">
        <v>1321494016.21</v>
      </c>
      <c r="H132" s="107" t="n">
        <v>1194433462.64</v>
      </c>
    </row>
    <row collapsed="false" customFormat="false" customHeight="false" hidden="false" ht="13.55" outlineLevel="0" r="133">
      <c r="A133" s="37" t="s">
        <v>632</v>
      </c>
      <c r="B133" s="105" t="s">
        <v>633</v>
      </c>
      <c r="C133" s="105" t="s">
        <v>305</v>
      </c>
      <c r="D133" s="105" t="s">
        <v>402</v>
      </c>
      <c r="E133" s="106" t="n">
        <v>94</v>
      </c>
      <c r="F133" s="106" t="n">
        <v>94</v>
      </c>
      <c r="G133" s="107" t="n">
        <v>94000</v>
      </c>
      <c r="H133" s="107" t="n">
        <v>94000</v>
      </c>
    </row>
    <row collapsed="false" customFormat="false" customHeight="false" hidden="false" ht="13.55" outlineLevel="0" r="134">
      <c r="A134" s="37" t="s">
        <v>634</v>
      </c>
      <c r="B134" s="105" t="s">
        <v>635</v>
      </c>
      <c r="C134" s="105" t="s">
        <v>401</v>
      </c>
      <c r="D134" s="105" t="s">
        <v>402</v>
      </c>
      <c r="E134" s="106" t="n">
        <v>317719.07632</v>
      </c>
      <c r="F134" s="106" t="n">
        <v>311434.38467</v>
      </c>
      <c r="G134" s="107" t="n">
        <v>317719076.32</v>
      </c>
      <c r="H134" s="107" t="n">
        <v>311434384.67</v>
      </c>
    </row>
    <row collapsed="false" customFormat="false" customHeight="false" hidden="false" ht="23.85" outlineLevel="0" r="135">
      <c r="A135" s="37" t="s">
        <v>636</v>
      </c>
      <c r="B135" s="105" t="s">
        <v>637</v>
      </c>
      <c r="C135" s="105" t="s">
        <v>313</v>
      </c>
      <c r="D135" s="105" t="s">
        <v>402</v>
      </c>
      <c r="E135" s="106" t="n">
        <v>55534</v>
      </c>
      <c r="F135" s="106" t="n">
        <v>55531</v>
      </c>
      <c r="G135" s="107" t="n">
        <v>55534000</v>
      </c>
      <c r="H135" s="107" t="n">
        <v>55531000</v>
      </c>
    </row>
    <row collapsed="false" customFormat="false" customHeight="true" hidden="false" ht="26.25" outlineLevel="0" r="136">
      <c r="A136" s="37" t="s">
        <v>638</v>
      </c>
      <c r="B136" s="105" t="s">
        <v>639</v>
      </c>
      <c r="C136" s="105" t="s">
        <v>315</v>
      </c>
      <c r="D136" s="105" t="s">
        <v>402</v>
      </c>
      <c r="E136" s="106" t="n">
        <v>7140.4</v>
      </c>
      <c r="F136" s="106" t="n">
        <v>7140.4</v>
      </c>
      <c r="G136" s="107" t="n">
        <v>7140400</v>
      </c>
      <c r="H136" s="107" t="n">
        <v>7140400</v>
      </c>
    </row>
    <row collapsed="false" customFormat="false" customHeight="false" hidden="false" ht="13.55" outlineLevel="0" r="137">
      <c r="A137" s="37" t="s">
        <v>640</v>
      </c>
      <c r="B137" s="105" t="s">
        <v>641</v>
      </c>
      <c r="C137" s="105" t="s">
        <v>317</v>
      </c>
      <c r="D137" s="105" t="s">
        <v>402</v>
      </c>
      <c r="E137" s="106" t="n">
        <v>509.1</v>
      </c>
      <c r="F137" s="106" t="n">
        <v>493.9482</v>
      </c>
      <c r="G137" s="107" t="n">
        <v>509100</v>
      </c>
      <c r="H137" s="107" t="n">
        <v>493948.2</v>
      </c>
    </row>
    <row collapsed="false" customFormat="false" customHeight="false" hidden="false" ht="35.05" outlineLevel="0" r="138">
      <c r="A138" s="37" t="s">
        <v>642</v>
      </c>
      <c r="B138" s="105" t="s">
        <v>643</v>
      </c>
      <c r="C138" s="105" t="s">
        <v>319</v>
      </c>
      <c r="D138" s="105" t="s">
        <v>402</v>
      </c>
      <c r="E138" s="106" t="n">
        <v>419.4</v>
      </c>
      <c r="F138" s="106" t="n">
        <v>404.2482</v>
      </c>
      <c r="G138" s="107" t="n">
        <v>419400</v>
      </c>
      <c r="H138" s="107" t="n">
        <v>404248.2</v>
      </c>
    </row>
    <row collapsed="false" customFormat="false" customHeight="false" hidden="false" ht="35.05" outlineLevel="0" r="139">
      <c r="A139" s="37" t="s">
        <v>644</v>
      </c>
      <c r="B139" s="105" t="s">
        <v>645</v>
      </c>
      <c r="C139" s="105" t="s">
        <v>319</v>
      </c>
      <c r="D139" s="105" t="s">
        <v>402</v>
      </c>
      <c r="E139" s="106" t="n">
        <v>89.7</v>
      </c>
      <c r="F139" s="106" t="n">
        <v>89.7</v>
      </c>
      <c r="G139" s="107" t="n">
        <v>89700</v>
      </c>
      <c r="H139" s="107" t="n">
        <v>89700</v>
      </c>
    </row>
    <row collapsed="false" customFormat="false" customHeight="false" hidden="false" ht="23.85" outlineLevel="0" r="140">
      <c r="A140" s="37" t="s">
        <v>646</v>
      </c>
      <c r="B140" s="105" t="s">
        <v>647</v>
      </c>
      <c r="C140" s="105" t="s">
        <v>401</v>
      </c>
      <c r="D140" s="105" t="s">
        <v>402</v>
      </c>
      <c r="E140" s="106" t="n">
        <v>594.5</v>
      </c>
      <c r="F140" s="106" t="n">
        <v>593.12941</v>
      </c>
      <c r="G140" s="107" t="n">
        <v>594500</v>
      </c>
      <c r="H140" s="107" t="n">
        <v>593129.41</v>
      </c>
    </row>
    <row collapsed="false" customFormat="false" customHeight="true" hidden="false" ht="13.5" outlineLevel="0" r="141">
      <c r="A141" s="37" t="s">
        <v>648</v>
      </c>
      <c r="B141" s="105" t="s">
        <v>649</v>
      </c>
      <c r="C141" s="105" t="s">
        <v>650</v>
      </c>
      <c r="D141" s="105" t="s">
        <v>402</v>
      </c>
      <c r="E141" s="106" t="n">
        <v>62732.86839</v>
      </c>
      <c r="F141" s="106" t="n">
        <v>62732.86839</v>
      </c>
      <c r="G141" s="107" t="n">
        <v>62732868.39</v>
      </c>
      <c r="H141" s="107" t="n">
        <v>62732868.39</v>
      </c>
    </row>
    <row collapsed="false" customFormat="false" customHeight="false" hidden="false" ht="23.85" outlineLevel="0" r="142">
      <c r="A142" s="37" t="s">
        <v>651</v>
      </c>
      <c r="B142" s="105" t="s">
        <v>652</v>
      </c>
      <c r="C142" s="105" t="s">
        <v>650</v>
      </c>
      <c r="D142" s="105" t="s">
        <v>402</v>
      </c>
      <c r="E142" s="106" t="n">
        <v>16830.51114</v>
      </c>
      <c r="F142" s="106" t="n">
        <v>16830.51114</v>
      </c>
      <c r="G142" s="107" t="n">
        <v>16830511.14</v>
      </c>
      <c r="H142" s="107" t="n">
        <v>16830511.14</v>
      </c>
    </row>
    <row collapsed="false" customFormat="false" customHeight="false" hidden="false" ht="13.55" outlineLevel="0" r="143">
      <c r="A143" s="37" t="s">
        <v>653</v>
      </c>
      <c r="B143" s="105" t="s">
        <v>654</v>
      </c>
      <c r="C143" s="105" t="s">
        <v>650</v>
      </c>
      <c r="D143" s="105" t="s">
        <v>402</v>
      </c>
      <c r="E143" s="106" t="n">
        <v>120252.88329</v>
      </c>
      <c r="F143" s="106" t="n">
        <v>120252.88329</v>
      </c>
      <c r="G143" s="107" t="n">
        <v>120252883.29</v>
      </c>
      <c r="H143" s="107" t="n">
        <v>120252883.29</v>
      </c>
    </row>
    <row collapsed="false" customFormat="false" customHeight="false" hidden="false" ht="35.05" outlineLevel="0" r="144">
      <c r="A144" s="37" t="s">
        <v>655</v>
      </c>
      <c r="B144" s="105" t="s">
        <v>656</v>
      </c>
      <c r="C144" s="105" t="s">
        <v>650</v>
      </c>
      <c r="D144" s="105" t="s">
        <v>402</v>
      </c>
      <c r="E144" s="106" t="n">
        <v>57629.4</v>
      </c>
      <c r="F144" s="106" t="n">
        <v>57629.4</v>
      </c>
      <c r="G144" s="107" t="n">
        <v>57629400</v>
      </c>
      <c r="H144" s="107" t="n">
        <v>57629400</v>
      </c>
    </row>
    <row collapsed="false" customFormat="false" customHeight="false" hidden="false" ht="35.05" outlineLevel="0" r="145">
      <c r="A145" s="37" t="s">
        <v>657</v>
      </c>
      <c r="B145" s="105" t="s">
        <v>658</v>
      </c>
      <c r="C145" s="105" t="s">
        <v>650</v>
      </c>
      <c r="D145" s="105" t="s">
        <v>402</v>
      </c>
      <c r="E145" s="106" t="n">
        <v>83124.1</v>
      </c>
      <c r="F145" s="106" t="n">
        <v>83124.1</v>
      </c>
      <c r="G145" s="107" t="n">
        <v>83124100</v>
      </c>
      <c r="H145" s="107" t="n">
        <v>83124100</v>
      </c>
    </row>
    <row collapsed="false" customFormat="false" customHeight="false" hidden="false" ht="23.85" outlineLevel="0" r="146">
      <c r="A146" s="37" t="s">
        <v>659</v>
      </c>
      <c r="B146" s="105" t="s">
        <v>660</v>
      </c>
      <c r="C146" s="105" t="s">
        <v>650</v>
      </c>
      <c r="D146" s="105" t="s">
        <v>402</v>
      </c>
      <c r="E146" s="106" t="n">
        <v>11852</v>
      </c>
      <c r="F146" s="106" t="n">
        <v>11852</v>
      </c>
      <c r="G146" s="107" t="n">
        <v>11852000</v>
      </c>
      <c r="H146" s="107" t="n">
        <v>11852000</v>
      </c>
    </row>
    <row collapsed="false" customFormat="false" customHeight="false" hidden="false" ht="23.85" outlineLevel="0" r="147">
      <c r="A147" s="37" t="s">
        <v>661</v>
      </c>
      <c r="B147" s="105" t="s">
        <v>662</v>
      </c>
      <c r="C147" s="105" t="s">
        <v>663</v>
      </c>
      <c r="D147" s="105" t="s">
        <v>402</v>
      </c>
      <c r="E147" s="106" t="n">
        <v>2239.1</v>
      </c>
      <c r="F147" s="106" t="n">
        <v>2239.1</v>
      </c>
      <c r="G147" s="107" t="n">
        <v>2239100</v>
      </c>
      <c r="H147" s="107" t="n">
        <v>2239100</v>
      </c>
    </row>
    <row collapsed="false" customFormat="false" customHeight="false" hidden="false" ht="46.25" outlineLevel="0" r="148">
      <c r="A148" s="37" t="s">
        <v>664</v>
      </c>
      <c r="B148" s="105" t="s">
        <v>665</v>
      </c>
      <c r="C148" s="105" t="s">
        <v>401</v>
      </c>
      <c r="D148" s="105" t="s">
        <v>402</v>
      </c>
      <c r="E148" s="106" t="n">
        <v>11672.1</v>
      </c>
      <c r="F148" s="106" t="n">
        <v>11672.1</v>
      </c>
      <c r="G148" s="107" t="n">
        <v>11672100</v>
      </c>
      <c r="H148" s="107" t="n">
        <v>11672100</v>
      </c>
    </row>
    <row collapsed="false" customFormat="false" customHeight="false" hidden="false" ht="23.85" outlineLevel="0" r="149">
      <c r="A149" s="37" t="s">
        <v>666</v>
      </c>
      <c r="B149" s="105" t="s">
        <v>667</v>
      </c>
      <c r="C149" s="105" t="s">
        <v>401</v>
      </c>
      <c r="D149" s="105" t="s">
        <v>402</v>
      </c>
      <c r="E149" s="106" t="n">
        <v>370668.56173</v>
      </c>
      <c r="F149" s="106" t="n">
        <v>214681.54173</v>
      </c>
      <c r="G149" s="107" t="n">
        <v>370668561.73</v>
      </c>
      <c r="H149" s="107" t="n">
        <v>214681541.73</v>
      </c>
    </row>
    <row collapsed="false" customFormat="false" customHeight="false" hidden="false" ht="13.55" outlineLevel="0" r="150">
      <c r="A150" s="37" t="s">
        <v>668</v>
      </c>
      <c r="B150" s="105" t="s">
        <v>669</v>
      </c>
      <c r="C150" s="105" t="s">
        <v>401</v>
      </c>
      <c r="D150" s="105" t="s">
        <v>402</v>
      </c>
      <c r="E150" s="106" t="n">
        <v>18609.8</v>
      </c>
      <c r="F150" s="106" t="n">
        <v>18609.8</v>
      </c>
      <c r="G150" s="107" t="n">
        <v>18609800</v>
      </c>
      <c r="H150" s="107" t="n">
        <v>18609800</v>
      </c>
    </row>
    <row collapsed="false" customFormat="false" customHeight="true" hidden="false" ht="13.5" outlineLevel="0" r="151">
      <c r="A151" s="37" t="s">
        <v>670</v>
      </c>
      <c r="B151" s="105" t="s">
        <v>671</v>
      </c>
      <c r="C151" s="105" t="s">
        <v>401</v>
      </c>
      <c r="D151" s="105" t="s">
        <v>402</v>
      </c>
      <c r="E151" s="106" t="n">
        <v>91114.5</v>
      </c>
      <c r="F151" s="106" t="n">
        <v>91109.72932</v>
      </c>
      <c r="G151" s="107" t="n">
        <v>91114500</v>
      </c>
      <c r="H151" s="107" t="n">
        <v>91109729.32</v>
      </c>
    </row>
    <row collapsed="false" customFormat="false" customHeight="false" hidden="false" ht="46.25" outlineLevel="0" r="152">
      <c r="A152" s="37" t="s">
        <v>672</v>
      </c>
      <c r="B152" s="105" t="s">
        <v>673</v>
      </c>
      <c r="C152" s="105" t="s">
        <v>401</v>
      </c>
      <c r="D152" s="105" t="s">
        <v>402</v>
      </c>
      <c r="E152" s="106" t="n">
        <v>166102.5</v>
      </c>
      <c r="F152" s="106" t="n">
        <v>162340.07807</v>
      </c>
      <c r="G152" s="107" t="n">
        <v>166102500</v>
      </c>
      <c r="H152" s="107" t="n">
        <v>162340078.07</v>
      </c>
    </row>
    <row collapsed="false" customFormat="false" customHeight="false" hidden="false" ht="13.55" outlineLevel="0" r="153">
      <c r="A153" s="37" t="s">
        <v>674</v>
      </c>
      <c r="B153" s="105" t="s">
        <v>675</v>
      </c>
      <c r="C153" s="105" t="s">
        <v>401</v>
      </c>
      <c r="D153" s="105" t="s">
        <v>676</v>
      </c>
      <c r="E153" s="106" t="n">
        <v>12582585.99876</v>
      </c>
      <c r="F153" s="106" t="n">
        <v>12536604.11568</v>
      </c>
      <c r="G153" s="107" t="n">
        <v>12582585998.76</v>
      </c>
      <c r="H153" s="107" t="n">
        <v>12536604115.68</v>
      </c>
    </row>
    <row collapsed="false" customFormat="false" customHeight="false" hidden="false" ht="13.55" outlineLevel="0" r="154">
      <c r="A154" s="37" t="s">
        <v>677</v>
      </c>
      <c r="B154" s="105" t="s">
        <v>678</v>
      </c>
      <c r="C154" s="105" t="s">
        <v>494</v>
      </c>
      <c r="D154" s="105" t="s">
        <v>402</v>
      </c>
      <c r="E154" s="106" t="n">
        <v>7.26</v>
      </c>
      <c r="F154" s="106" t="n">
        <v>7.26</v>
      </c>
      <c r="G154" s="107" t="n">
        <v>7260</v>
      </c>
      <c r="H154" s="107" t="n">
        <v>7260</v>
      </c>
    </row>
    <row collapsed="false" customFormat="false" customHeight="false" hidden="false" ht="23.85" outlineLevel="0" r="155">
      <c r="A155" s="37" t="s">
        <v>679</v>
      </c>
      <c r="B155" s="105" t="s">
        <v>680</v>
      </c>
      <c r="C155" s="105" t="s">
        <v>494</v>
      </c>
      <c r="D155" s="105" t="s">
        <v>402</v>
      </c>
      <c r="E155" s="106" t="n">
        <v>204934.14202</v>
      </c>
      <c r="F155" s="106" t="n">
        <v>202693.08213</v>
      </c>
      <c r="G155" s="107" t="n">
        <v>204934142.02</v>
      </c>
      <c r="H155" s="107" t="n">
        <v>202693082.13</v>
      </c>
    </row>
    <row collapsed="false" customFormat="false" customHeight="false" hidden="false" ht="35.05" outlineLevel="0" r="156">
      <c r="A156" s="37" t="s">
        <v>681</v>
      </c>
      <c r="B156" s="105" t="s">
        <v>682</v>
      </c>
      <c r="C156" s="105" t="s">
        <v>494</v>
      </c>
      <c r="D156" s="105" t="s">
        <v>402</v>
      </c>
      <c r="E156" s="106" t="n">
        <v>7869.6</v>
      </c>
      <c r="F156" s="106" t="n">
        <v>7524.63987</v>
      </c>
      <c r="G156" s="107" t="n">
        <v>7869600</v>
      </c>
      <c r="H156" s="107" t="n">
        <v>7524639.87</v>
      </c>
    </row>
    <row collapsed="false" customFormat="false" customHeight="false" hidden="false" ht="23.85" outlineLevel="0" r="157">
      <c r="A157" s="37" t="s">
        <v>683</v>
      </c>
      <c r="B157" s="105" t="s">
        <v>684</v>
      </c>
      <c r="C157" s="105" t="s">
        <v>494</v>
      </c>
      <c r="D157" s="105" t="s">
        <v>402</v>
      </c>
      <c r="E157" s="106" t="n">
        <v>44345.829</v>
      </c>
      <c r="F157" s="106" t="n">
        <v>44308.84471</v>
      </c>
      <c r="G157" s="107" t="n">
        <v>44345829</v>
      </c>
      <c r="H157" s="107" t="n">
        <v>44308844.71</v>
      </c>
    </row>
    <row collapsed="false" customFormat="false" customHeight="false" hidden="false" ht="46.25" outlineLevel="0" r="158">
      <c r="A158" s="37" t="s">
        <v>685</v>
      </c>
      <c r="B158" s="105" t="s">
        <v>686</v>
      </c>
      <c r="C158" s="105" t="s">
        <v>494</v>
      </c>
      <c r="D158" s="105" t="s">
        <v>402</v>
      </c>
      <c r="E158" s="106" t="n">
        <v>466845.6</v>
      </c>
      <c r="F158" s="106" t="n">
        <v>465331.356</v>
      </c>
      <c r="G158" s="107" t="n">
        <v>466845600</v>
      </c>
      <c r="H158" s="107" t="n">
        <v>465331356</v>
      </c>
    </row>
    <row collapsed="false" customFormat="false" customHeight="false" hidden="false" ht="23.85" outlineLevel="0" r="159">
      <c r="A159" s="37" t="s">
        <v>687</v>
      </c>
      <c r="B159" s="105" t="s">
        <v>688</v>
      </c>
      <c r="C159" s="105" t="s">
        <v>494</v>
      </c>
      <c r="D159" s="105" t="s">
        <v>402</v>
      </c>
      <c r="E159" s="106" t="n">
        <v>24.1</v>
      </c>
      <c r="F159" s="106" t="n">
        <v>0</v>
      </c>
      <c r="G159" s="107" t="n">
        <v>24100</v>
      </c>
      <c r="H159" s="107" t="n">
        <v>0</v>
      </c>
    </row>
    <row collapsed="false" customFormat="false" customHeight="false" hidden="false" ht="35.05" outlineLevel="0" r="160">
      <c r="A160" s="37" t="s">
        <v>689</v>
      </c>
      <c r="B160" s="105" t="s">
        <v>690</v>
      </c>
      <c r="C160" s="105" t="s">
        <v>494</v>
      </c>
      <c r="D160" s="105" t="s">
        <v>402</v>
      </c>
      <c r="E160" s="106" t="n">
        <v>239.3</v>
      </c>
      <c r="F160" s="106" t="n">
        <v>168.80542</v>
      </c>
      <c r="G160" s="107" t="n">
        <v>239300</v>
      </c>
      <c r="H160" s="107" t="n">
        <v>168805.42</v>
      </c>
    </row>
    <row collapsed="false" customFormat="false" customHeight="false" hidden="false" ht="13.55" outlineLevel="0" r="161">
      <c r="A161" s="37" t="s">
        <v>691</v>
      </c>
      <c r="B161" s="105" t="s">
        <v>692</v>
      </c>
      <c r="C161" s="105" t="s">
        <v>693</v>
      </c>
      <c r="D161" s="105" t="s">
        <v>402</v>
      </c>
      <c r="E161" s="106" t="n">
        <v>2452364.84177</v>
      </c>
      <c r="F161" s="106" t="n">
        <v>2452128.7419</v>
      </c>
      <c r="G161" s="107" t="n">
        <v>2452364841.77</v>
      </c>
      <c r="H161" s="107" t="n">
        <v>2452128741.9</v>
      </c>
    </row>
    <row collapsed="false" customFormat="false" customHeight="false" hidden="false" ht="13.55" outlineLevel="0" r="162">
      <c r="A162" s="37" t="s">
        <v>694</v>
      </c>
      <c r="B162" s="105" t="s">
        <v>695</v>
      </c>
      <c r="C162" s="105" t="s">
        <v>696</v>
      </c>
      <c r="D162" s="105" t="s">
        <v>402</v>
      </c>
      <c r="E162" s="106" t="n">
        <v>704224.8</v>
      </c>
      <c r="F162" s="106" t="n">
        <v>704163.20811</v>
      </c>
      <c r="G162" s="107" t="n">
        <v>704224800</v>
      </c>
      <c r="H162" s="107" t="n">
        <v>704163208.11</v>
      </c>
    </row>
    <row collapsed="false" customFormat="false" customHeight="true" hidden="false" ht="15" outlineLevel="0" r="163">
      <c r="A163" s="37" t="s">
        <v>697</v>
      </c>
      <c r="B163" s="105" t="s">
        <v>698</v>
      </c>
      <c r="C163" s="105" t="s">
        <v>494</v>
      </c>
      <c r="D163" s="105" t="s">
        <v>402</v>
      </c>
      <c r="E163" s="106" t="n">
        <v>1722358.91966</v>
      </c>
      <c r="F163" s="106" t="n">
        <v>1722270.81172</v>
      </c>
      <c r="G163" s="107" t="n">
        <v>1722358919.66</v>
      </c>
      <c r="H163" s="107" t="n">
        <v>1722270811.72</v>
      </c>
    </row>
    <row collapsed="false" customFormat="false" customHeight="false" hidden="false" ht="13.55" outlineLevel="0" r="164">
      <c r="A164" s="37" t="s">
        <v>699</v>
      </c>
      <c r="B164" s="105" t="s">
        <v>700</v>
      </c>
      <c r="C164" s="105" t="s">
        <v>494</v>
      </c>
      <c r="D164" s="105" t="s">
        <v>402</v>
      </c>
      <c r="E164" s="106" t="n">
        <v>1722358.91966</v>
      </c>
      <c r="F164" s="106" t="n">
        <v>1722270.80572</v>
      </c>
      <c r="G164" s="107" t="n">
        <v>1722358919.66</v>
      </c>
      <c r="H164" s="107" t="n">
        <v>1722270805.72</v>
      </c>
    </row>
    <row collapsed="false" customFormat="false" customHeight="false" hidden="false" ht="13.55" outlineLevel="0" r="165">
      <c r="A165" s="37" t="s">
        <v>701</v>
      </c>
      <c r="B165" s="105" t="s">
        <v>702</v>
      </c>
      <c r="C165" s="105" t="s">
        <v>494</v>
      </c>
      <c r="D165" s="105" t="s">
        <v>402</v>
      </c>
      <c r="E165" s="106" t="n">
        <v>11761.82211</v>
      </c>
      <c r="F165" s="106" t="n">
        <v>11710.32723</v>
      </c>
      <c r="G165" s="107" t="n">
        <v>11761822.11</v>
      </c>
      <c r="H165" s="107" t="n">
        <v>11710327.23</v>
      </c>
    </row>
    <row collapsed="false" customFormat="false" customHeight="false" hidden="false" ht="13.55" outlineLevel="0" r="166">
      <c r="A166" s="37" t="s">
        <v>699</v>
      </c>
      <c r="B166" s="105" t="s">
        <v>703</v>
      </c>
      <c r="C166" s="105" t="s">
        <v>494</v>
      </c>
      <c r="D166" s="105" t="s">
        <v>402</v>
      </c>
      <c r="E166" s="106" t="n">
        <v>11761.82211</v>
      </c>
      <c r="F166" s="106" t="n">
        <v>11710.32723</v>
      </c>
      <c r="G166" s="107" t="n">
        <v>11761822.11</v>
      </c>
      <c r="H166" s="107" t="n">
        <v>11710327.23</v>
      </c>
    </row>
    <row collapsed="false" customFormat="false" customHeight="false" hidden="false" ht="23.85" outlineLevel="0" r="167">
      <c r="A167" s="37" t="s">
        <v>704</v>
      </c>
      <c r="B167" s="105" t="s">
        <v>705</v>
      </c>
      <c r="C167" s="105" t="s">
        <v>494</v>
      </c>
      <c r="D167" s="105" t="s">
        <v>402</v>
      </c>
      <c r="E167" s="106" t="n">
        <v>14019.3</v>
      </c>
      <c r="F167" s="106" t="n">
        <v>13984.39484</v>
      </c>
      <c r="G167" s="107" t="n">
        <v>14019300</v>
      </c>
      <c r="H167" s="107" t="n">
        <v>13984394.84</v>
      </c>
    </row>
    <row collapsed="false" customFormat="false" customHeight="false" hidden="false" ht="13.55" outlineLevel="0" r="168">
      <c r="A168" s="37" t="s">
        <v>699</v>
      </c>
      <c r="B168" s="105" t="s">
        <v>706</v>
      </c>
      <c r="C168" s="105" t="s">
        <v>494</v>
      </c>
      <c r="D168" s="105" t="s">
        <v>402</v>
      </c>
      <c r="E168" s="106" t="n">
        <v>14019.3</v>
      </c>
      <c r="F168" s="106" t="n">
        <v>13984.39484</v>
      </c>
      <c r="G168" s="107" t="n">
        <v>14019300</v>
      </c>
      <c r="H168" s="107" t="n">
        <v>13984394.84</v>
      </c>
    </row>
    <row collapsed="false" customFormat="false" customHeight="false" hidden="false" ht="13.55" outlineLevel="0" r="169">
      <c r="A169" s="37" t="s">
        <v>707</v>
      </c>
      <c r="B169" s="105" t="s">
        <v>708</v>
      </c>
      <c r="C169" s="105" t="s">
        <v>494</v>
      </c>
      <c r="D169" s="105" t="s">
        <v>402</v>
      </c>
      <c r="E169" s="106" t="n">
        <v>1038072.80326</v>
      </c>
      <c r="F169" s="106" t="n">
        <v>1024066.98105</v>
      </c>
      <c r="G169" s="107" t="n">
        <v>1038072803.26</v>
      </c>
      <c r="H169" s="107" t="n">
        <v>1024066981.05</v>
      </c>
    </row>
    <row collapsed="false" customFormat="false" customHeight="false" hidden="false" ht="13.55" outlineLevel="0" r="170">
      <c r="A170" s="37" t="s">
        <v>709</v>
      </c>
      <c r="B170" s="105" t="s">
        <v>710</v>
      </c>
      <c r="C170" s="105" t="s">
        <v>494</v>
      </c>
      <c r="D170" s="105" t="s">
        <v>402</v>
      </c>
      <c r="E170" s="106" t="n">
        <v>172587.953</v>
      </c>
      <c r="F170" s="106" t="n">
        <v>168173.43935</v>
      </c>
      <c r="G170" s="107" t="n">
        <v>172587953</v>
      </c>
      <c r="H170" s="107" t="n">
        <v>168173439.35</v>
      </c>
    </row>
    <row collapsed="false" customFormat="false" customHeight="true" hidden="false" ht="14.25" outlineLevel="0" r="171">
      <c r="A171" s="37" t="s">
        <v>711</v>
      </c>
      <c r="B171" s="105" t="s">
        <v>712</v>
      </c>
      <c r="C171" s="105" t="s">
        <v>494</v>
      </c>
      <c r="D171" s="105" t="s">
        <v>402</v>
      </c>
      <c r="E171" s="106" t="n">
        <v>848495.51</v>
      </c>
      <c r="F171" s="106" t="n">
        <v>839362.21445</v>
      </c>
      <c r="G171" s="107" t="n">
        <v>848495510</v>
      </c>
      <c r="H171" s="107" t="n">
        <v>839362214.45</v>
      </c>
    </row>
    <row collapsed="false" customFormat="false" customHeight="false" hidden="false" ht="46.25" outlineLevel="0" r="172">
      <c r="A172" s="37" t="s">
        <v>713</v>
      </c>
      <c r="B172" s="105" t="s">
        <v>714</v>
      </c>
      <c r="C172" s="105" t="s">
        <v>494</v>
      </c>
      <c r="D172" s="105" t="s">
        <v>402</v>
      </c>
      <c r="E172" s="106" t="n">
        <v>16989.34026</v>
      </c>
      <c r="F172" s="106" t="n">
        <v>16531.32725</v>
      </c>
      <c r="G172" s="107" t="n">
        <v>16989340.26</v>
      </c>
      <c r="H172" s="107" t="n">
        <v>16531327.25</v>
      </c>
    </row>
    <row collapsed="false" customFormat="false" customHeight="false" hidden="false" ht="35.05" outlineLevel="0" r="173">
      <c r="A173" s="37" t="s">
        <v>715</v>
      </c>
      <c r="B173" s="105" t="s">
        <v>716</v>
      </c>
      <c r="C173" s="105" t="s">
        <v>696</v>
      </c>
      <c r="D173" s="105" t="s">
        <v>402</v>
      </c>
      <c r="E173" s="106" t="n">
        <v>341262.84501</v>
      </c>
      <c r="F173" s="106" t="n">
        <v>340347.10467</v>
      </c>
      <c r="G173" s="107" t="n">
        <v>341262845.01</v>
      </c>
      <c r="H173" s="107" t="n">
        <v>340347104.67</v>
      </c>
    </row>
    <row collapsed="false" customFormat="false" customHeight="false" hidden="false" ht="46.25" outlineLevel="0" r="174">
      <c r="A174" s="37" t="s">
        <v>717</v>
      </c>
      <c r="B174" s="105" t="s">
        <v>718</v>
      </c>
      <c r="C174" s="105" t="s">
        <v>696</v>
      </c>
      <c r="D174" s="105" t="s">
        <v>402</v>
      </c>
      <c r="E174" s="106" t="n">
        <v>403767.42281</v>
      </c>
      <c r="F174" s="106" t="n">
        <v>365282.8727</v>
      </c>
      <c r="G174" s="107" t="n">
        <v>403767422.81</v>
      </c>
      <c r="H174" s="107" t="n">
        <v>365282872.7</v>
      </c>
    </row>
    <row collapsed="false" customFormat="false" customHeight="false" hidden="false" ht="23.85" outlineLevel="0" r="175">
      <c r="A175" s="37" t="s">
        <v>719</v>
      </c>
      <c r="B175" s="105" t="s">
        <v>720</v>
      </c>
      <c r="C175" s="105" t="s">
        <v>696</v>
      </c>
      <c r="D175" s="105" t="s">
        <v>402</v>
      </c>
      <c r="E175" s="106" t="n">
        <v>4526.3</v>
      </c>
      <c r="F175" s="106" t="n">
        <v>4526.3</v>
      </c>
      <c r="G175" s="107" t="n">
        <v>4526300</v>
      </c>
      <c r="H175" s="107" t="n">
        <v>4526300</v>
      </c>
    </row>
    <row collapsed="false" customFormat="false" customHeight="false" hidden="false" ht="35.05" outlineLevel="0" r="176">
      <c r="A176" s="37" t="s">
        <v>721</v>
      </c>
      <c r="B176" s="105" t="s">
        <v>722</v>
      </c>
      <c r="C176" s="105" t="s">
        <v>696</v>
      </c>
      <c r="D176" s="105" t="s">
        <v>402</v>
      </c>
      <c r="E176" s="106" t="n">
        <v>47</v>
      </c>
      <c r="F176" s="106" t="n">
        <v>0</v>
      </c>
      <c r="G176" s="107" t="n">
        <v>47000</v>
      </c>
      <c r="H176" s="107" t="n">
        <v>0</v>
      </c>
    </row>
    <row collapsed="false" customFormat="false" customHeight="false" hidden="false" ht="35.05" outlineLevel="0" r="177">
      <c r="A177" s="37" t="s">
        <v>723</v>
      </c>
      <c r="B177" s="105" t="s">
        <v>724</v>
      </c>
      <c r="C177" s="105" t="s">
        <v>696</v>
      </c>
      <c r="D177" s="105" t="s">
        <v>402</v>
      </c>
      <c r="E177" s="106" t="n">
        <v>151046.06</v>
      </c>
      <c r="F177" s="106" t="n">
        <v>150825.82927</v>
      </c>
      <c r="G177" s="107" t="n">
        <v>151046060</v>
      </c>
      <c r="H177" s="107" t="n">
        <v>150825829.27</v>
      </c>
    </row>
    <row collapsed="false" customFormat="false" customHeight="false" hidden="false" ht="23.85" outlineLevel="0" r="178">
      <c r="A178" s="37" t="s">
        <v>725</v>
      </c>
      <c r="B178" s="105" t="s">
        <v>726</v>
      </c>
      <c r="C178" s="105" t="s">
        <v>696</v>
      </c>
      <c r="D178" s="105" t="s">
        <v>402</v>
      </c>
      <c r="E178" s="106" t="n">
        <v>330643.582</v>
      </c>
      <c r="F178" s="106" t="n">
        <v>330296.81205</v>
      </c>
      <c r="G178" s="107" t="n">
        <v>330643582</v>
      </c>
      <c r="H178" s="107" t="n">
        <v>330296812.05</v>
      </c>
    </row>
    <row collapsed="false" customFormat="false" customHeight="false" hidden="false" ht="13.55" outlineLevel="0" r="179">
      <c r="A179" s="37" t="s">
        <v>727</v>
      </c>
      <c r="B179" s="105" t="s">
        <v>728</v>
      </c>
      <c r="C179" s="105" t="s">
        <v>696</v>
      </c>
      <c r="D179" s="105" t="s">
        <v>402</v>
      </c>
      <c r="E179" s="106" t="n">
        <v>103602.63227</v>
      </c>
      <c r="F179" s="106" t="n">
        <v>103367.3657</v>
      </c>
      <c r="G179" s="107" t="n">
        <v>103602632.27</v>
      </c>
      <c r="H179" s="107" t="n">
        <v>103367365.7</v>
      </c>
    </row>
    <row collapsed="false" customFormat="false" customHeight="false" hidden="false" ht="13.55" outlineLevel="0" r="180">
      <c r="A180" s="37" t="s">
        <v>729</v>
      </c>
      <c r="B180" s="105" t="s">
        <v>730</v>
      </c>
      <c r="C180" s="105" t="s">
        <v>696</v>
      </c>
      <c r="D180" s="105" t="s">
        <v>402</v>
      </c>
      <c r="E180" s="106" t="n">
        <v>64892.62232</v>
      </c>
      <c r="F180" s="106" t="n">
        <v>64866.14621</v>
      </c>
      <c r="G180" s="107" t="n">
        <v>64892622.32</v>
      </c>
      <c r="H180" s="107" t="n">
        <v>64866146.21</v>
      </c>
    </row>
    <row collapsed="false" customFormat="false" customHeight="false" hidden="false" ht="13.55" outlineLevel="0" r="181">
      <c r="A181" s="37" t="s">
        <v>731</v>
      </c>
      <c r="B181" s="105" t="s">
        <v>732</v>
      </c>
      <c r="C181" s="105" t="s">
        <v>696</v>
      </c>
      <c r="D181" s="105" t="s">
        <v>402</v>
      </c>
      <c r="E181" s="106" t="n">
        <v>162148.32741</v>
      </c>
      <c r="F181" s="106" t="n">
        <v>162063.30014</v>
      </c>
      <c r="G181" s="107" t="n">
        <v>162148327.41</v>
      </c>
      <c r="H181" s="107" t="n">
        <v>162063300.14</v>
      </c>
    </row>
    <row collapsed="false" customFormat="false" customHeight="false" hidden="false" ht="13.55" outlineLevel="0" r="182">
      <c r="A182" s="37" t="s">
        <v>733</v>
      </c>
      <c r="B182" s="105" t="s">
        <v>734</v>
      </c>
      <c r="C182" s="105" t="s">
        <v>401</v>
      </c>
      <c r="D182" s="105" t="s">
        <v>402</v>
      </c>
      <c r="E182" s="106" t="n">
        <v>81687.90042</v>
      </c>
      <c r="F182" s="106" t="n">
        <v>26260.47422</v>
      </c>
      <c r="G182" s="107" t="n">
        <v>81687900.42</v>
      </c>
      <c r="H182" s="107" t="n">
        <v>26260474.22</v>
      </c>
    </row>
    <row collapsed="false" customFormat="false" customHeight="false" hidden="false" ht="23.85" outlineLevel="0" r="183">
      <c r="A183" s="37" t="s">
        <v>735</v>
      </c>
      <c r="B183" s="105" t="s">
        <v>736</v>
      </c>
      <c r="C183" s="105" t="s">
        <v>401</v>
      </c>
      <c r="D183" s="105" t="s">
        <v>402</v>
      </c>
      <c r="E183" s="106" t="n">
        <v>79859.60042</v>
      </c>
      <c r="F183" s="106" t="n">
        <v>24432.22422</v>
      </c>
      <c r="G183" s="107" t="n">
        <v>79859600.42</v>
      </c>
      <c r="H183" s="107" t="n">
        <v>24432224.22</v>
      </c>
    </row>
    <row collapsed="false" customFormat="false" customHeight="false" hidden="false" ht="23.85" outlineLevel="0" r="184">
      <c r="A184" s="37" t="s">
        <v>737</v>
      </c>
      <c r="B184" s="105" t="s">
        <v>738</v>
      </c>
      <c r="C184" s="105" t="s">
        <v>401</v>
      </c>
      <c r="D184" s="105" t="s">
        <v>402</v>
      </c>
      <c r="E184" s="106" t="n">
        <v>11111.44417</v>
      </c>
      <c r="F184" s="106" t="n">
        <v>5126.82935</v>
      </c>
      <c r="G184" s="107" t="n">
        <v>11111444.17</v>
      </c>
      <c r="H184" s="107" t="n">
        <v>5126829.35</v>
      </c>
    </row>
    <row collapsed="false" customFormat="false" customHeight="false" hidden="false" ht="13.55" outlineLevel="0" r="185">
      <c r="A185" s="37" t="s">
        <v>739</v>
      </c>
      <c r="B185" s="105" t="s">
        <v>740</v>
      </c>
      <c r="C185" s="105" t="s">
        <v>401</v>
      </c>
      <c r="D185" s="105" t="s">
        <v>402</v>
      </c>
      <c r="E185" s="106" t="n">
        <v>15335.049</v>
      </c>
      <c r="F185" s="106" t="n">
        <v>15335.049</v>
      </c>
      <c r="G185" s="107" t="n">
        <v>15335049</v>
      </c>
      <c r="H185" s="107" t="n">
        <v>15335049</v>
      </c>
    </row>
    <row collapsed="false" customFormat="false" customHeight="false" hidden="false" ht="13.55" outlineLevel="0" r="186">
      <c r="A186" s="37" t="s">
        <v>741</v>
      </c>
      <c r="B186" s="105" t="s">
        <v>742</v>
      </c>
      <c r="C186" s="105" t="s">
        <v>401</v>
      </c>
      <c r="D186" s="105" t="s">
        <v>402</v>
      </c>
      <c r="E186" s="106" t="n">
        <v>12081501.19105</v>
      </c>
      <c r="F186" s="106" t="n">
        <v>9824128.54878</v>
      </c>
      <c r="G186" s="107" t="n">
        <v>12081501191.05</v>
      </c>
      <c r="H186" s="107" t="n">
        <v>9824128548.78</v>
      </c>
    </row>
    <row collapsed="false" customFormat="false" customHeight="false" hidden="false" ht="13.55" outlineLevel="0" r="187">
      <c r="A187" s="37" t="s">
        <v>743</v>
      </c>
      <c r="B187" s="105" t="s">
        <v>744</v>
      </c>
      <c r="C187" s="105" t="s">
        <v>401</v>
      </c>
      <c r="D187" s="105" t="s">
        <v>402</v>
      </c>
      <c r="E187" s="106" t="n">
        <v>2049302.39342</v>
      </c>
      <c r="F187" s="106" t="n">
        <v>1437802.73229</v>
      </c>
      <c r="G187" s="107" t="n">
        <v>2049302393.42</v>
      </c>
      <c r="H187" s="107" t="n">
        <v>1437802732.29</v>
      </c>
    </row>
    <row collapsed="false" customFormat="false" customHeight="false" hidden="false" ht="35.05" outlineLevel="0" r="188">
      <c r="A188" s="37" t="s">
        <v>745</v>
      </c>
      <c r="B188" s="105" t="s">
        <v>746</v>
      </c>
      <c r="C188" s="105" t="s">
        <v>401</v>
      </c>
      <c r="D188" s="105" t="s">
        <v>402</v>
      </c>
      <c r="E188" s="106" t="n">
        <v>4449164.77477</v>
      </c>
      <c r="F188" s="106" t="n">
        <v>4430349.98571</v>
      </c>
      <c r="G188" s="107" t="n">
        <v>4449164774.77</v>
      </c>
      <c r="H188" s="107" t="n">
        <v>4430349985.71</v>
      </c>
    </row>
    <row collapsed="false" customFormat="false" customHeight="false" hidden="false" ht="13.55" outlineLevel="0" r="189">
      <c r="A189" s="37" t="s">
        <v>747</v>
      </c>
      <c r="B189" s="105" t="s">
        <v>748</v>
      </c>
      <c r="C189" s="105" t="s">
        <v>401</v>
      </c>
      <c r="D189" s="105" t="s">
        <v>402</v>
      </c>
      <c r="E189" s="106" t="n">
        <v>48476069.48427</v>
      </c>
      <c r="F189" s="106" t="n">
        <v>46554428.28918</v>
      </c>
      <c r="G189" s="107" t="n">
        <v>48476069484.27</v>
      </c>
      <c r="H189" s="107" t="n">
        <v>46554428289.18</v>
      </c>
    </row>
    <row collapsed="false" customFormat="false" customHeight="false" hidden="false" ht="13.55" outlineLevel="0" r="190">
      <c r="A190" s="37" t="s">
        <v>749</v>
      </c>
      <c r="B190" s="105" t="s">
        <v>750</v>
      </c>
      <c r="C190" s="105" t="s">
        <v>401</v>
      </c>
      <c r="D190" s="105" t="s">
        <v>402</v>
      </c>
      <c r="E190" s="106" t="n">
        <v>0</v>
      </c>
      <c r="F190" s="106" t="n">
        <v>928351.88119</v>
      </c>
      <c r="G190" s="108" t="n">
        <v>0</v>
      </c>
      <c r="H190" s="107" t="n">
        <v>928351881.19</v>
      </c>
    </row>
    <row collapsed="false" customFormat="false" customHeight="false" hidden="false" ht="13.55" outlineLevel="0" r="191">
      <c r="A191" s="37" t="s">
        <v>751</v>
      </c>
      <c r="B191" s="105" t="s">
        <v>752</v>
      </c>
      <c r="C191" s="105" t="s">
        <v>401</v>
      </c>
      <c r="D191" s="105" t="s">
        <v>402</v>
      </c>
      <c r="E191" s="106" t="n">
        <v>0</v>
      </c>
      <c r="F191" s="106" t="n">
        <v>1522364.44967</v>
      </c>
      <c r="G191" s="108" t="n">
        <v>0</v>
      </c>
      <c r="H191" s="107" t="n">
        <v>1522364449.67</v>
      </c>
    </row>
    <row collapsed="false" customFormat="false" customHeight="false" hidden="false" ht="13.55" outlineLevel="0" r="192">
      <c r="A192" s="37" t="s">
        <v>753</v>
      </c>
      <c r="B192" s="105" t="s">
        <v>754</v>
      </c>
      <c r="C192" s="105" t="s">
        <v>401</v>
      </c>
      <c r="D192" s="105" t="s">
        <v>402</v>
      </c>
      <c r="E192" s="106" t="n">
        <v>0</v>
      </c>
      <c r="F192" s="106" t="n">
        <v>0</v>
      </c>
      <c r="G192" s="108" t="n">
        <v>0</v>
      </c>
      <c r="H192" s="107" t="n">
        <v>0</v>
      </c>
    </row>
    <row collapsed="false" customFormat="false" customHeight="false" hidden="false" ht="13.55" outlineLevel="0" r="193">
      <c r="A193" s="37" t="s">
        <v>755</v>
      </c>
      <c r="B193" s="105" t="s">
        <v>756</v>
      </c>
      <c r="C193" s="105" t="s">
        <v>401</v>
      </c>
      <c r="D193" s="105" t="s">
        <v>402</v>
      </c>
      <c r="E193" s="106" t="n">
        <v>0</v>
      </c>
      <c r="F193" s="106" t="n">
        <v>3148838.74614</v>
      </c>
      <c r="G193" s="108" t="n">
        <v>0</v>
      </c>
      <c r="H193" s="107" t="n">
        <v>3148838746.14</v>
      </c>
    </row>
    <row collapsed="false" customFormat="false" customHeight="false" hidden="false" ht="13.55" outlineLevel="0" r="194">
      <c r="A194" s="37" t="s">
        <v>757</v>
      </c>
      <c r="B194" s="105" t="s">
        <v>758</v>
      </c>
      <c r="C194" s="105" t="s">
        <v>401</v>
      </c>
      <c r="D194" s="105" t="s">
        <v>402</v>
      </c>
      <c r="E194" s="106" t="n">
        <v>0</v>
      </c>
      <c r="F194" s="106" t="n">
        <v>74926.55748</v>
      </c>
      <c r="G194" s="108" t="n">
        <v>0</v>
      </c>
      <c r="H194" s="107" t="n">
        <v>74926557.48</v>
      </c>
    </row>
    <row collapsed="false" customFormat="false" customHeight="false" hidden="false" ht="46.25" outlineLevel="0" r="195">
      <c r="A195" s="37" t="s">
        <v>759</v>
      </c>
      <c r="B195" s="105" t="s">
        <v>760</v>
      </c>
      <c r="C195" s="105" t="s">
        <v>401</v>
      </c>
      <c r="D195" s="105" t="s">
        <v>402</v>
      </c>
      <c r="E195" s="106" t="n">
        <v>0</v>
      </c>
      <c r="F195" s="106" t="n">
        <v>69982.68926</v>
      </c>
      <c r="G195" s="108" t="n">
        <v>0</v>
      </c>
      <c r="H195" s="107" t="n">
        <v>69982689.26</v>
      </c>
    </row>
    <row collapsed="false" customFormat="false" customHeight="false" hidden="false" ht="13.55" outlineLevel="0" r="196">
      <c r="A196" s="37" t="s">
        <v>761</v>
      </c>
      <c r="B196" s="105" t="s">
        <v>762</v>
      </c>
      <c r="C196" s="105" t="s">
        <v>401</v>
      </c>
      <c r="D196" s="105" t="s">
        <v>763</v>
      </c>
      <c r="E196" s="106" t="n">
        <v>0</v>
      </c>
      <c r="F196" s="106" t="n">
        <v>836180.42167</v>
      </c>
      <c r="G196" s="108" t="n">
        <v>0</v>
      </c>
      <c r="H196" s="107" t="n">
        <v>836180421.67</v>
      </c>
    </row>
    <row collapsed="false" customFormat="false" customHeight="false" hidden="false" ht="35.05" outlineLevel="0" r="197">
      <c r="A197" s="37" t="s">
        <v>764</v>
      </c>
      <c r="B197" s="105" t="s">
        <v>765</v>
      </c>
      <c r="C197" s="105" t="s">
        <v>401</v>
      </c>
      <c r="D197" s="105" t="s">
        <v>763</v>
      </c>
      <c r="E197" s="106" t="n">
        <v>0</v>
      </c>
      <c r="F197" s="106" t="n">
        <v>393.13883</v>
      </c>
      <c r="G197" s="108" t="n">
        <v>0</v>
      </c>
      <c r="H197" s="107" t="n">
        <v>393138.83</v>
      </c>
    </row>
    <row collapsed="false" customFormat="false" customHeight="false" hidden="false" ht="35.05" outlineLevel="0" r="198">
      <c r="A198" s="37" t="s">
        <v>766</v>
      </c>
      <c r="B198" s="105" t="s">
        <v>767</v>
      </c>
      <c r="C198" s="105" t="s">
        <v>401</v>
      </c>
      <c r="D198" s="105" t="s">
        <v>763</v>
      </c>
      <c r="E198" s="106" t="n">
        <v>0</v>
      </c>
      <c r="F198" s="106" t="n">
        <v>10946.89854</v>
      </c>
      <c r="G198" s="108" t="n">
        <v>0</v>
      </c>
      <c r="H198" s="107" t="n">
        <v>10946898.54</v>
      </c>
    </row>
    <row collapsed="false" customFormat="false" customHeight="false" hidden="false" ht="46.25" outlineLevel="0" r="199">
      <c r="A199" s="37" t="s">
        <v>768</v>
      </c>
      <c r="B199" s="105" t="s">
        <v>769</v>
      </c>
      <c r="C199" s="105" t="s">
        <v>401</v>
      </c>
      <c r="D199" s="105" t="s">
        <v>763</v>
      </c>
      <c r="E199" s="106" t="n">
        <v>0</v>
      </c>
      <c r="F199" s="106" t="n">
        <v>29586.10294</v>
      </c>
      <c r="G199" s="108" t="n">
        <v>0</v>
      </c>
      <c r="H199" s="107" t="n">
        <v>29586102.94</v>
      </c>
    </row>
    <row collapsed="false" customFormat="false" customHeight="false" hidden="false" ht="23.85" outlineLevel="0" r="200">
      <c r="A200" s="37" t="s">
        <v>770</v>
      </c>
      <c r="B200" s="105" t="s">
        <v>771</v>
      </c>
      <c r="C200" s="105" t="s">
        <v>401</v>
      </c>
      <c r="D200" s="105" t="s">
        <v>763</v>
      </c>
      <c r="E200" s="106" t="n">
        <v>0</v>
      </c>
      <c r="F200" s="106" t="n">
        <v>640.71755</v>
      </c>
      <c r="G200" s="108" t="n">
        <v>0</v>
      </c>
      <c r="H200" s="107" t="n">
        <v>640717.55</v>
      </c>
    </row>
    <row collapsed="false" customFormat="false" customHeight="false" hidden="false" ht="13.55" outlineLevel="0" r="201">
      <c r="A201" s="37" t="s">
        <v>772</v>
      </c>
      <c r="B201" s="105" t="s">
        <v>773</v>
      </c>
      <c r="C201" s="105" t="s">
        <v>401</v>
      </c>
      <c r="D201" s="105" t="s">
        <v>763</v>
      </c>
      <c r="E201" s="106" t="n">
        <v>0</v>
      </c>
      <c r="F201" s="106" t="n">
        <v>25618.8136</v>
      </c>
      <c r="G201" s="108" t="n">
        <v>0</v>
      </c>
      <c r="H201" s="107" t="n">
        <v>25618813.6</v>
      </c>
    </row>
    <row collapsed="false" customFormat="false" customHeight="false" hidden="false" ht="13.55" outlineLevel="0" r="202">
      <c r="A202" s="37" t="s">
        <v>774</v>
      </c>
      <c r="B202" s="105" t="s">
        <v>775</v>
      </c>
      <c r="C202" s="105" t="s">
        <v>401</v>
      </c>
      <c r="D202" s="105" t="s">
        <v>763</v>
      </c>
      <c r="E202" s="106" t="n">
        <v>0</v>
      </c>
      <c r="F202" s="106" t="n">
        <v>3936.61272</v>
      </c>
      <c r="G202" s="108" t="n">
        <v>0</v>
      </c>
      <c r="H202" s="107" t="n">
        <v>3936612.72</v>
      </c>
    </row>
    <row collapsed="false" customFormat="false" customHeight="false" hidden="false" ht="13.55" outlineLevel="0" r="203">
      <c r="A203" s="37" t="s">
        <v>776</v>
      </c>
      <c r="B203" s="105" t="s">
        <v>777</v>
      </c>
      <c r="C203" s="105" t="s">
        <v>401</v>
      </c>
      <c r="D203" s="105" t="s">
        <v>763</v>
      </c>
      <c r="E203" s="106" t="n">
        <v>0</v>
      </c>
      <c r="F203" s="106" t="n">
        <v>93541.76021</v>
      </c>
      <c r="G203" s="108" t="n">
        <v>0</v>
      </c>
      <c r="H203" s="107" t="n">
        <v>93541760.21</v>
      </c>
    </row>
    <row collapsed="false" customFormat="false" customHeight="false" hidden="false" ht="13.55" outlineLevel="0" r="204">
      <c r="A204" s="37" t="s">
        <v>778</v>
      </c>
      <c r="B204" s="105" t="s">
        <v>779</v>
      </c>
      <c r="C204" s="105" t="s">
        <v>401</v>
      </c>
      <c r="D204" s="105" t="s">
        <v>627</v>
      </c>
      <c r="E204" s="106" t="n">
        <v>0</v>
      </c>
      <c r="F204" s="106" t="n">
        <v>543820.74975</v>
      </c>
      <c r="G204" s="108" t="n">
        <v>0</v>
      </c>
      <c r="H204" s="107" t="n">
        <v>543820749.75</v>
      </c>
    </row>
    <row collapsed="false" customFormat="false" customHeight="false" hidden="false" ht="23.85" outlineLevel="0" r="205">
      <c r="A205" s="37" t="s">
        <v>780</v>
      </c>
      <c r="B205" s="105" t="s">
        <v>781</v>
      </c>
      <c r="C205" s="105" t="s">
        <v>401</v>
      </c>
      <c r="D205" s="105" t="s">
        <v>627</v>
      </c>
      <c r="E205" s="106" t="n">
        <v>0</v>
      </c>
      <c r="F205" s="106" t="n">
        <v>289092.91342</v>
      </c>
      <c r="G205" s="108" t="n">
        <v>0</v>
      </c>
      <c r="H205" s="107" t="n">
        <v>289092913.42</v>
      </c>
    </row>
    <row collapsed="false" customFormat="false" customHeight="false" hidden="false" ht="23.85" outlineLevel="0" r="206">
      <c r="A206" s="37" t="s">
        <v>782</v>
      </c>
      <c r="B206" s="105" t="s">
        <v>783</v>
      </c>
      <c r="C206" s="105" t="s">
        <v>401</v>
      </c>
      <c r="D206" s="105" t="s">
        <v>627</v>
      </c>
      <c r="E206" s="106" t="n">
        <v>0</v>
      </c>
      <c r="F206" s="106" t="n">
        <v>13451.87442</v>
      </c>
      <c r="G206" s="108" t="n">
        <v>0</v>
      </c>
      <c r="H206" s="107" t="n">
        <v>13451874.42</v>
      </c>
    </row>
    <row collapsed="false" customFormat="false" customHeight="false" hidden="false" ht="23.85" outlineLevel="0" r="207">
      <c r="A207" s="37" t="s">
        <v>784</v>
      </c>
      <c r="B207" s="105" t="s">
        <v>785</v>
      </c>
      <c r="C207" s="105" t="s">
        <v>401</v>
      </c>
      <c r="D207" s="105" t="s">
        <v>627</v>
      </c>
      <c r="E207" s="106" t="n">
        <v>0</v>
      </c>
      <c r="F207" s="106" t="n">
        <v>6741.57115</v>
      </c>
      <c r="G207" s="108" t="n">
        <v>0</v>
      </c>
      <c r="H207" s="107" t="n">
        <v>6741571.15</v>
      </c>
    </row>
    <row collapsed="false" customFormat="false" customHeight="false" hidden="false" ht="13.55" outlineLevel="0" r="208">
      <c r="A208" s="37" t="s">
        <v>786</v>
      </c>
      <c r="B208" s="105" t="s">
        <v>787</v>
      </c>
      <c r="C208" s="105" t="s">
        <v>401</v>
      </c>
      <c r="D208" s="105" t="s">
        <v>627</v>
      </c>
      <c r="E208" s="106" t="n">
        <v>0</v>
      </c>
      <c r="F208" s="106" t="n">
        <v>3760.28761</v>
      </c>
      <c r="G208" s="108" t="n">
        <v>0</v>
      </c>
      <c r="H208" s="107" t="n">
        <v>3760287.61</v>
      </c>
    </row>
    <row collapsed="false" customFormat="false" customHeight="false" hidden="false" ht="13.55" outlineLevel="0" r="209">
      <c r="A209" s="37" t="s">
        <v>788</v>
      </c>
      <c r="B209" s="105" t="s">
        <v>789</v>
      </c>
      <c r="C209" s="105" t="s">
        <v>401</v>
      </c>
      <c r="D209" s="105" t="s">
        <v>627</v>
      </c>
      <c r="E209" s="106" t="n">
        <v>0</v>
      </c>
      <c r="F209" s="106" t="n">
        <v>692.71949</v>
      </c>
      <c r="G209" s="108" t="n">
        <v>0</v>
      </c>
      <c r="H209" s="107" t="n">
        <v>692719.49</v>
      </c>
    </row>
    <row collapsed="false" customFormat="false" customHeight="false" hidden="false" ht="23.85" outlineLevel="0" r="210">
      <c r="A210" s="37" t="s">
        <v>790</v>
      </c>
      <c r="B210" s="105" t="s">
        <v>791</v>
      </c>
      <c r="C210" s="105" t="s">
        <v>401</v>
      </c>
      <c r="D210" s="105" t="s">
        <v>402</v>
      </c>
      <c r="E210" s="106" t="n">
        <v>0</v>
      </c>
      <c r="F210" s="106" t="n">
        <v>99904.69686</v>
      </c>
      <c r="G210" s="108" t="n">
        <v>0</v>
      </c>
      <c r="H210" s="107" t="n">
        <v>99904696.86</v>
      </c>
    </row>
    <row collapsed="false" customFormat="false" customHeight="false" hidden="false" ht="13.55" outlineLevel="0" r="211">
      <c r="A211" s="37" t="s">
        <v>792</v>
      </c>
      <c r="B211" s="105" t="s">
        <v>793</v>
      </c>
      <c r="C211" s="105" t="s">
        <v>401</v>
      </c>
      <c r="D211" s="105" t="s">
        <v>402</v>
      </c>
      <c r="E211" s="106" t="n">
        <v>5752022.85305</v>
      </c>
      <c r="F211" s="106" t="n">
        <v>4439190.11842</v>
      </c>
      <c r="G211" s="107" t="n">
        <v>5752022853.05</v>
      </c>
      <c r="H211" s="107" t="n">
        <v>4439190118.42</v>
      </c>
    </row>
    <row collapsed="false" customFormat="false" customHeight="false" hidden="false" ht="13.55" outlineLevel="0" r="212">
      <c r="A212" s="37" t="s">
        <v>794</v>
      </c>
      <c r="B212" s="105" t="s">
        <v>795</v>
      </c>
      <c r="C212" s="105" t="s">
        <v>401</v>
      </c>
      <c r="D212" s="105" t="s">
        <v>402</v>
      </c>
      <c r="E212" s="106" t="n">
        <v>434866.02498</v>
      </c>
      <c r="F212" s="106" t="n">
        <v>280993.05775</v>
      </c>
      <c r="G212" s="107" t="n">
        <v>434866024.98</v>
      </c>
      <c r="H212" s="107" t="n">
        <v>280993057.75</v>
      </c>
    </row>
    <row collapsed="false" customFormat="false" customHeight="true" hidden="false" ht="13.5" outlineLevel="0" r="213">
      <c r="A213" s="37" t="s">
        <v>796</v>
      </c>
      <c r="B213" s="105" t="s">
        <v>797</v>
      </c>
      <c r="C213" s="105" t="s">
        <v>401</v>
      </c>
      <c r="D213" s="105" t="s">
        <v>402</v>
      </c>
      <c r="E213" s="106" t="n">
        <v>116265.80717</v>
      </c>
      <c r="F213" s="106" t="n">
        <v>83324.17212</v>
      </c>
      <c r="G213" s="107" t="n">
        <v>116265807.17</v>
      </c>
      <c r="H213" s="107" t="n">
        <v>83324172.12</v>
      </c>
    </row>
    <row collapsed="false" customFormat="false" customHeight="false" hidden="false" ht="13.55" outlineLevel="0" r="214">
      <c r="A214" s="37" t="s">
        <v>798</v>
      </c>
      <c r="B214" s="105" t="s">
        <v>799</v>
      </c>
      <c r="C214" s="105" t="s">
        <v>401</v>
      </c>
      <c r="D214" s="105" t="s">
        <v>402</v>
      </c>
      <c r="E214" s="106" t="n">
        <v>1621429.09258</v>
      </c>
      <c r="F214" s="106" t="n">
        <v>1416380.9218</v>
      </c>
      <c r="G214" s="107" t="n">
        <v>1621429092.58</v>
      </c>
      <c r="H214" s="107" t="n">
        <v>1416380921.8</v>
      </c>
    </row>
    <row collapsed="false" customFormat="false" customHeight="false" hidden="false" ht="13.55" outlineLevel="0" r="215">
      <c r="A215" s="37" t="s">
        <v>800</v>
      </c>
      <c r="B215" s="105" t="s">
        <v>801</v>
      </c>
      <c r="C215" s="105" t="s">
        <v>401</v>
      </c>
      <c r="D215" s="105" t="s">
        <v>402</v>
      </c>
      <c r="E215" s="106" t="n">
        <v>1126738.83972</v>
      </c>
      <c r="F215" s="106" t="n">
        <v>965840.13337</v>
      </c>
      <c r="G215" s="107" t="n">
        <v>1126738839.72</v>
      </c>
      <c r="H215" s="107" t="n">
        <v>965840133.37</v>
      </c>
    </row>
    <row collapsed="false" customFormat="false" customHeight="true" hidden="false" ht="13.5" outlineLevel="0" r="216">
      <c r="A216" s="37" t="s">
        <v>796</v>
      </c>
      <c r="B216" s="105" t="s">
        <v>802</v>
      </c>
      <c r="C216" s="105" t="s">
        <v>401</v>
      </c>
      <c r="D216" s="105" t="s">
        <v>402</v>
      </c>
      <c r="E216" s="106" t="n">
        <v>220323.05904</v>
      </c>
      <c r="F216" s="106" t="n">
        <v>210844.96047</v>
      </c>
      <c r="G216" s="107" t="n">
        <v>220323059.04</v>
      </c>
      <c r="H216" s="107" t="n">
        <v>210844960.47</v>
      </c>
    </row>
    <row collapsed="false" customFormat="false" customHeight="false" hidden="false" ht="23.85" outlineLevel="0" r="217">
      <c r="A217" s="37" t="s">
        <v>803</v>
      </c>
      <c r="B217" s="105" t="s">
        <v>804</v>
      </c>
      <c r="C217" s="105" t="s">
        <v>401</v>
      </c>
      <c r="D217" s="105" t="s">
        <v>402</v>
      </c>
      <c r="E217" s="106" t="n">
        <v>11420130.80151</v>
      </c>
      <c r="F217" s="106" t="n">
        <v>11315899.14393</v>
      </c>
      <c r="G217" s="107" t="n">
        <v>11420130801.51</v>
      </c>
      <c r="H217" s="107" t="n">
        <v>11315899143.93</v>
      </c>
    </row>
    <row collapsed="false" customFormat="false" customHeight="false" hidden="false" ht="13.55" outlineLevel="0" r="218">
      <c r="A218" s="37" t="s">
        <v>805</v>
      </c>
      <c r="B218" s="105" t="s">
        <v>806</v>
      </c>
      <c r="C218" s="105" t="s">
        <v>305</v>
      </c>
      <c r="D218" s="105" t="s">
        <v>402</v>
      </c>
      <c r="E218" s="106" t="n">
        <v>7757730.15628</v>
      </c>
      <c r="F218" s="106" t="n">
        <v>7709637.70101</v>
      </c>
      <c r="G218" s="107" t="n">
        <v>7757730156.28</v>
      </c>
      <c r="H218" s="107" t="n">
        <v>7709637701.01</v>
      </c>
    </row>
    <row collapsed="false" customFormat="false" customHeight="false" hidden="false" ht="13.55" outlineLevel="0" r="219">
      <c r="A219" s="37" t="s">
        <v>800</v>
      </c>
      <c r="B219" s="105" t="s">
        <v>807</v>
      </c>
      <c r="C219" s="105" t="s">
        <v>305</v>
      </c>
      <c r="D219" s="105" t="s">
        <v>402</v>
      </c>
      <c r="E219" s="106" t="n">
        <v>6807164.53733</v>
      </c>
      <c r="F219" s="106" t="n">
        <v>6771280.65188</v>
      </c>
      <c r="G219" s="107" t="n">
        <v>6807164537.33</v>
      </c>
      <c r="H219" s="107" t="n">
        <v>6771280651.88</v>
      </c>
    </row>
    <row collapsed="false" customFormat="false" customHeight="false" hidden="false" ht="13.55" outlineLevel="0" r="220">
      <c r="A220" s="37" t="s">
        <v>808</v>
      </c>
      <c r="B220" s="105" t="s">
        <v>809</v>
      </c>
      <c r="C220" s="105" t="s">
        <v>305</v>
      </c>
      <c r="D220" s="105" t="s">
        <v>402</v>
      </c>
      <c r="E220" s="106" t="n">
        <v>647761.99664</v>
      </c>
      <c r="F220" s="106" t="n">
        <v>644758.15324</v>
      </c>
      <c r="G220" s="107" t="n">
        <v>647761996.64</v>
      </c>
      <c r="H220" s="107" t="n">
        <v>644758153.24</v>
      </c>
    </row>
    <row collapsed="false" customFormat="false" customHeight="false" hidden="false" ht="13.55" outlineLevel="0" r="221">
      <c r="A221" s="37" t="s">
        <v>810</v>
      </c>
      <c r="B221" s="105" t="s">
        <v>811</v>
      </c>
      <c r="C221" s="105" t="s">
        <v>317</v>
      </c>
      <c r="D221" s="105" t="s">
        <v>402</v>
      </c>
      <c r="E221" s="106" t="n">
        <v>815186.75309</v>
      </c>
      <c r="F221" s="106" t="n">
        <v>788837.86478</v>
      </c>
      <c r="G221" s="107" t="n">
        <v>815186753.09</v>
      </c>
      <c r="H221" s="107" t="n">
        <v>788837864.78</v>
      </c>
    </row>
    <row collapsed="false" customFormat="false" customHeight="false" hidden="false" ht="13.55" outlineLevel="0" r="222">
      <c r="A222" s="37" t="s">
        <v>800</v>
      </c>
      <c r="B222" s="105" t="s">
        <v>812</v>
      </c>
      <c r="C222" s="105" t="s">
        <v>317</v>
      </c>
      <c r="D222" s="105" t="s">
        <v>402</v>
      </c>
      <c r="E222" s="106" t="n">
        <v>623407.89165</v>
      </c>
      <c r="F222" s="106" t="n">
        <v>597191.60042</v>
      </c>
      <c r="G222" s="107" t="n">
        <v>623407891.65</v>
      </c>
      <c r="H222" s="107" t="n">
        <v>597191600.42</v>
      </c>
    </row>
    <row collapsed="false" customFormat="false" customHeight="false" hidden="false" ht="13.55" outlineLevel="0" r="223">
      <c r="A223" s="37" t="s">
        <v>808</v>
      </c>
      <c r="B223" s="105" t="s">
        <v>813</v>
      </c>
      <c r="C223" s="105" t="s">
        <v>317</v>
      </c>
      <c r="D223" s="105" t="s">
        <v>402</v>
      </c>
      <c r="E223" s="106" t="n">
        <v>164346.9964</v>
      </c>
      <c r="F223" s="106" t="n">
        <v>164341.01599</v>
      </c>
      <c r="G223" s="107" t="n">
        <v>164346996.4</v>
      </c>
      <c r="H223" s="107" t="n">
        <v>164341015.99</v>
      </c>
    </row>
    <row collapsed="false" customFormat="false" customHeight="false" hidden="false" ht="13.55" outlineLevel="0" r="224">
      <c r="A224" s="37" t="s">
        <v>814</v>
      </c>
      <c r="B224" s="105" t="s">
        <v>815</v>
      </c>
      <c r="C224" s="105" t="s">
        <v>650</v>
      </c>
      <c r="D224" s="105" t="s">
        <v>402</v>
      </c>
      <c r="E224" s="106" t="n">
        <v>861554.70459</v>
      </c>
      <c r="F224" s="106" t="n">
        <v>847459.07848</v>
      </c>
      <c r="G224" s="107" t="n">
        <v>861554704.59</v>
      </c>
      <c r="H224" s="107" t="n">
        <v>847459078.48</v>
      </c>
    </row>
    <row collapsed="false" customFormat="false" customHeight="false" hidden="false" ht="13.55" outlineLevel="0" r="225">
      <c r="A225" s="37" t="s">
        <v>816</v>
      </c>
      <c r="B225" s="105" t="s">
        <v>817</v>
      </c>
      <c r="C225" s="105" t="s">
        <v>650</v>
      </c>
      <c r="D225" s="105" t="s">
        <v>402</v>
      </c>
      <c r="E225" s="106" t="n">
        <v>845167.69317</v>
      </c>
      <c r="F225" s="106" t="n">
        <v>831072.06706</v>
      </c>
      <c r="G225" s="107" t="n">
        <v>845167693.17</v>
      </c>
      <c r="H225" s="107" t="n">
        <v>831072067.06</v>
      </c>
    </row>
    <row collapsed="false" customFormat="false" customHeight="false" hidden="false" ht="13.55" outlineLevel="0" r="226">
      <c r="A226" s="37" t="s">
        <v>808</v>
      </c>
      <c r="B226" s="105" t="s">
        <v>818</v>
      </c>
      <c r="C226" s="105" t="s">
        <v>650</v>
      </c>
      <c r="D226" s="105" t="s">
        <v>402</v>
      </c>
      <c r="E226" s="106" t="n">
        <v>16387.01142</v>
      </c>
      <c r="F226" s="106" t="n">
        <v>16387.01142</v>
      </c>
      <c r="G226" s="107" t="n">
        <v>16387011.42</v>
      </c>
      <c r="H226" s="107" t="n">
        <v>16387011.42</v>
      </c>
    </row>
    <row collapsed="false" customFormat="false" customHeight="false" hidden="false" ht="13.55" outlineLevel="0" r="227">
      <c r="A227" s="37" t="s">
        <v>819</v>
      </c>
      <c r="B227" s="105" t="s">
        <v>820</v>
      </c>
      <c r="C227" s="105" t="s">
        <v>693</v>
      </c>
      <c r="D227" s="105" t="s">
        <v>402</v>
      </c>
      <c r="E227" s="106" t="n">
        <v>622192.79991</v>
      </c>
      <c r="F227" s="106" t="n">
        <v>621552.72744</v>
      </c>
      <c r="G227" s="107" t="n">
        <v>622192799.91</v>
      </c>
      <c r="H227" s="107" t="n">
        <v>621552727.44</v>
      </c>
    </row>
    <row collapsed="false" customFormat="false" customHeight="false" hidden="false" ht="13.55" outlineLevel="0" r="228">
      <c r="A228" s="37" t="s">
        <v>800</v>
      </c>
      <c r="B228" s="105" t="s">
        <v>821</v>
      </c>
      <c r="C228" s="105" t="s">
        <v>693</v>
      </c>
      <c r="D228" s="105" t="s">
        <v>402</v>
      </c>
      <c r="E228" s="106" t="n">
        <v>440488.60316</v>
      </c>
      <c r="F228" s="106" t="n">
        <v>439848.53076</v>
      </c>
      <c r="G228" s="107" t="n">
        <v>440488603.16</v>
      </c>
      <c r="H228" s="107" t="n">
        <v>439848530.76</v>
      </c>
    </row>
    <row collapsed="false" customFormat="false" customHeight="false" hidden="false" ht="13.55" outlineLevel="0" r="229">
      <c r="A229" s="37" t="s">
        <v>808</v>
      </c>
      <c r="B229" s="105" t="s">
        <v>822</v>
      </c>
      <c r="C229" s="105" t="s">
        <v>693</v>
      </c>
      <c r="D229" s="105" t="s">
        <v>402</v>
      </c>
      <c r="E229" s="106" t="n">
        <v>150137.3903</v>
      </c>
      <c r="F229" s="106" t="n">
        <v>150137.39023</v>
      </c>
      <c r="G229" s="107" t="n">
        <v>150137390.3</v>
      </c>
      <c r="H229" s="107" t="n">
        <v>150137390.23</v>
      </c>
    </row>
    <row collapsed="false" customFormat="false" customHeight="false" hidden="false" ht="13.55" outlineLevel="0" r="230">
      <c r="A230" s="37" t="s">
        <v>823</v>
      </c>
      <c r="B230" s="105" t="s">
        <v>824</v>
      </c>
      <c r="C230" s="105" t="s">
        <v>693</v>
      </c>
      <c r="D230" s="105" t="s">
        <v>402</v>
      </c>
      <c r="E230" s="106" t="n">
        <v>268706.80309</v>
      </c>
      <c r="F230" s="106" t="n">
        <v>266468.4129</v>
      </c>
      <c r="G230" s="107" t="n">
        <v>268706803.09</v>
      </c>
      <c r="H230" s="107" t="n">
        <v>266468412.9</v>
      </c>
    </row>
    <row collapsed="false" customFormat="false" customHeight="false" hidden="false" ht="13.55" outlineLevel="0" r="231">
      <c r="A231" s="37" t="s">
        <v>800</v>
      </c>
      <c r="B231" s="105" t="s">
        <v>825</v>
      </c>
      <c r="C231" s="105" t="s">
        <v>826</v>
      </c>
      <c r="D231" s="105" t="s">
        <v>402</v>
      </c>
      <c r="E231" s="106" t="n">
        <v>120904.90308</v>
      </c>
      <c r="F231" s="106" t="n">
        <v>119687.35978</v>
      </c>
      <c r="G231" s="107" t="n">
        <v>120904903.08</v>
      </c>
      <c r="H231" s="107" t="n">
        <v>119687359.78</v>
      </c>
    </row>
    <row collapsed="false" customFormat="false" customHeight="false" hidden="false" ht="13.55" outlineLevel="0" r="232">
      <c r="A232" s="37" t="s">
        <v>808</v>
      </c>
      <c r="B232" s="105" t="s">
        <v>827</v>
      </c>
      <c r="C232" s="105" t="s">
        <v>826</v>
      </c>
      <c r="D232" s="105" t="s">
        <v>402</v>
      </c>
      <c r="E232" s="106" t="n">
        <v>147801.90001</v>
      </c>
      <c r="F232" s="106" t="n">
        <v>146781.05312</v>
      </c>
      <c r="G232" s="107" t="n">
        <v>147801900.01</v>
      </c>
      <c r="H232" s="107" t="n">
        <v>146781053.12</v>
      </c>
    </row>
    <row collapsed="false" customFormat="false" customHeight="false" hidden="false" ht="13.55" outlineLevel="0" r="233">
      <c r="A233" s="37" t="s">
        <v>828</v>
      </c>
      <c r="B233" s="105" t="s">
        <v>829</v>
      </c>
      <c r="C233" s="105" t="s">
        <v>401</v>
      </c>
      <c r="D233" s="105" t="s">
        <v>402</v>
      </c>
      <c r="E233" s="106" t="n">
        <v>1094759.58455</v>
      </c>
      <c r="F233" s="106" t="n">
        <v>1081943.35932</v>
      </c>
      <c r="G233" s="107" t="n">
        <v>1094759584.55</v>
      </c>
      <c r="H233" s="107" t="n">
        <v>1081943359.32</v>
      </c>
    </row>
    <row collapsed="false" customFormat="false" customHeight="false" hidden="false" ht="13.55" outlineLevel="0" r="234">
      <c r="A234" s="37" t="s">
        <v>800</v>
      </c>
      <c r="B234" s="105" t="s">
        <v>830</v>
      </c>
      <c r="C234" s="105" t="s">
        <v>401</v>
      </c>
      <c r="D234" s="105" t="s">
        <v>402</v>
      </c>
      <c r="E234" s="106" t="n">
        <v>437821.45767</v>
      </c>
      <c r="F234" s="106" t="n">
        <v>431989.59262</v>
      </c>
      <c r="G234" s="107" t="n">
        <v>437821457.67</v>
      </c>
      <c r="H234" s="107" t="n">
        <v>431989592.62</v>
      </c>
    </row>
    <row collapsed="false" customFormat="false" customHeight="false" hidden="false" ht="13.55" outlineLevel="0" r="235">
      <c r="A235" s="37" t="s">
        <v>808</v>
      </c>
      <c r="B235" s="105" t="s">
        <v>831</v>
      </c>
      <c r="C235" s="105" t="s">
        <v>401</v>
      </c>
      <c r="D235" s="105" t="s">
        <v>402</v>
      </c>
      <c r="E235" s="106" t="n">
        <v>146001.54625</v>
      </c>
      <c r="F235" s="106" t="n">
        <v>144712.99422</v>
      </c>
      <c r="G235" s="107" t="n">
        <v>146001546.25</v>
      </c>
      <c r="H235" s="107" t="n">
        <v>144712994.22</v>
      </c>
    </row>
    <row collapsed="false" customFormat="false" customHeight="false" hidden="false" ht="13.55" outlineLevel="0" r="236">
      <c r="A236" s="37" t="s">
        <v>832</v>
      </c>
      <c r="B236" s="105" t="s">
        <v>833</v>
      </c>
      <c r="C236" s="105" t="s">
        <v>401</v>
      </c>
      <c r="D236" s="105" t="s">
        <v>402</v>
      </c>
      <c r="E236" s="106" t="n">
        <v>3588164.92649</v>
      </c>
      <c r="F236" s="106" t="n">
        <v>3404021.79748</v>
      </c>
      <c r="G236" s="107" t="n">
        <v>3588164926.49</v>
      </c>
      <c r="H236" s="107" t="n">
        <v>3404021797.48</v>
      </c>
    </row>
    <row collapsed="false" customFormat="false" customHeight="false" hidden="false" ht="13.55" outlineLevel="0" r="237">
      <c r="A237" s="37" t="s">
        <v>834</v>
      </c>
      <c r="B237" s="105" t="s">
        <v>835</v>
      </c>
      <c r="C237" s="105" t="s">
        <v>305</v>
      </c>
      <c r="D237" s="105" t="s">
        <v>402</v>
      </c>
      <c r="E237" s="106" t="n">
        <v>2415511.42644</v>
      </c>
      <c r="F237" s="106" t="n">
        <v>2318210.5417</v>
      </c>
      <c r="G237" s="107" t="n">
        <v>2415511426.44</v>
      </c>
      <c r="H237" s="107" t="n">
        <v>2318210541.7</v>
      </c>
    </row>
    <row collapsed="false" customFormat="false" customHeight="false" hidden="false" ht="13.55" outlineLevel="0" r="238">
      <c r="A238" s="37" t="s">
        <v>800</v>
      </c>
      <c r="B238" s="105" t="s">
        <v>836</v>
      </c>
      <c r="C238" s="105" t="s">
        <v>305</v>
      </c>
      <c r="D238" s="105" t="s">
        <v>402</v>
      </c>
      <c r="E238" s="106" t="n">
        <v>2107329.9657</v>
      </c>
      <c r="F238" s="106" t="n">
        <v>2036247.09519</v>
      </c>
      <c r="G238" s="107" t="n">
        <v>2107329965.7</v>
      </c>
      <c r="H238" s="107" t="n">
        <v>2036247095.19</v>
      </c>
    </row>
    <row collapsed="false" customFormat="false" customHeight="false" hidden="false" ht="13.55" outlineLevel="0" r="239">
      <c r="A239" s="37" t="s">
        <v>808</v>
      </c>
      <c r="B239" s="105" t="s">
        <v>837</v>
      </c>
      <c r="C239" s="105" t="s">
        <v>305</v>
      </c>
      <c r="D239" s="105" t="s">
        <v>402</v>
      </c>
      <c r="E239" s="106" t="n">
        <v>199451.39311</v>
      </c>
      <c r="F239" s="106" t="n">
        <v>188093.37502</v>
      </c>
      <c r="G239" s="107" t="n">
        <v>199451393.11</v>
      </c>
      <c r="H239" s="107" t="n">
        <v>188093375.02</v>
      </c>
    </row>
    <row collapsed="false" customFormat="false" customHeight="false" hidden="false" ht="13.55" outlineLevel="0" r="240">
      <c r="A240" s="37" t="s">
        <v>810</v>
      </c>
      <c r="B240" s="105" t="s">
        <v>838</v>
      </c>
      <c r="C240" s="105" t="s">
        <v>317</v>
      </c>
      <c r="D240" s="105" t="s">
        <v>402</v>
      </c>
      <c r="E240" s="106" t="n">
        <v>281164.77211</v>
      </c>
      <c r="F240" s="106" t="n">
        <v>234690.84542</v>
      </c>
      <c r="G240" s="107" t="n">
        <v>281164772.11</v>
      </c>
      <c r="H240" s="107" t="n">
        <v>234690845.42</v>
      </c>
    </row>
    <row collapsed="false" customFormat="false" customHeight="false" hidden="false" ht="13.55" outlineLevel="0" r="241">
      <c r="A241" s="37" t="s">
        <v>800</v>
      </c>
      <c r="B241" s="105" t="s">
        <v>839</v>
      </c>
      <c r="C241" s="105" t="s">
        <v>317</v>
      </c>
      <c r="D241" s="105" t="s">
        <v>402</v>
      </c>
      <c r="E241" s="106" t="n">
        <v>222370.76854</v>
      </c>
      <c r="F241" s="106" t="n">
        <v>179744.55494</v>
      </c>
      <c r="G241" s="107" t="n">
        <v>222370768.54</v>
      </c>
      <c r="H241" s="107" t="n">
        <v>179744554.94</v>
      </c>
    </row>
    <row collapsed="false" customFormat="false" customHeight="false" hidden="false" ht="13.55" outlineLevel="0" r="242">
      <c r="A242" s="37" t="s">
        <v>808</v>
      </c>
      <c r="B242" s="105" t="s">
        <v>840</v>
      </c>
      <c r="C242" s="105" t="s">
        <v>317</v>
      </c>
      <c r="D242" s="105" t="s">
        <v>402</v>
      </c>
      <c r="E242" s="106" t="n">
        <v>50119.48426</v>
      </c>
      <c r="F242" s="106" t="n">
        <v>47632.57164</v>
      </c>
      <c r="G242" s="107" t="n">
        <v>50119484.26</v>
      </c>
      <c r="H242" s="107" t="n">
        <v>47632571.64</v>
      </c>
    </row>
    <row collapsed="false" customFormat="false" customHeight="false" hidden="false" ht="13.55" outlineLevel="0" r="243">
      <c r="A243" s="37" t="s">
        <v>814</v>
      </c>
      <c r="B243" s="105" t="s">
        <v>841</v>
      </c>
      <c r="C243" s="105" t="s">
        <v>650</v>
      </c>
      <c r="D243" s="105" t="s">
        <v>402</v>
      </c>
      <c r="E243" s="106" t="n">
        <v>269350.76028</v>
      </c>
      <c r="F243" s="106" t="n">
        <v>264258.16883</v>
      </c>
      <c r="G243" s="107" t="n">
        <v>269350760.28</v>
      </c>
      <c r="H243" s="107" t="n">
        <v>264258168.83</v>
      </c>
    </row>
    <row collapsed="false" customFormat="false" customHeight="false" hidden="false" ht="13.55" outlineLevel="0" r="244">
      <c r="A244" s="37" t="s">
        <v>800</v>
      </c>
      <c r="B244" s="105" t="s">
        <v>842</v>
      </c>
      <c r="C244" s="105" t="s">
        <v>650</v>
      </c>
      <c r="D244" s="105" t="s">
        <v>402</v>
      </c>
      <c r="E244" s="106" t="n">
        <v>264536.96463</v>
      </c>
      <c r="F244" s="106" t="n">
        <v>259840.53372</v>
      </c>
      <c r="G244" s="107" t="n">
        <v>264536964.63</v>
      </c>
      <c r="H244" s="107" t="n">
        <v>259840533.72</v>
      </c>
    </row>
    <row collapsed="false" customFormat="false" customHeight="false" hidden="false" ht="13.55" outlineLevel="0" r="245">
      <c r="A245" s="37" t="s">
        <v>808</v>
      </c>
      <c r="B245" s="105" t="s">
        <v>843</v>
      </c>
      <c r="C245" s="105" t="s">
        <v>650</v>
      </c>
      <c r="D245" s="105" t="s">
        <v>402</v>
      </c>
      <c r="E245" s="106" t="n">
        <v>4813.79565</v>
      </c>
      <c r="F245" s="106" t="n">
        <v>4417.63511</v>
      </c>
      <c r="G245" s="107" t="n">
        <v>4813795.65</v>
      </c>
      <c r="H245" s="107" t="n">
        <v>4417635.11</v>
      </c>
    </row>
    <row collapsed="false" customFormat="false" customHeight="false" hidden="false" ht="13.55" outlineLevel="0" r="246">
      <c r="A246" s="37" t="s">
        <v>819</v>
      </c>
      <c r="B246" s="105" t="s">
        <v>844</v>
      </c>
      <c r="C246" s="105" t="s">
        <v>693</v>
      </c>
      <c r="D246" s="105" t="s">
        <v>402</v>
      </c>
      <c r="E246" s="106" t="n">
        <v>189662.00715</v>
      </c>
      <c r="F246" s="106" t="n">
        <v>188653.59918</v>
      </c>
      <c r="G246" s="107" t="n">
        <v>189662007.15</v>
      </c>
      <c r="H246" s="107" t="n">
        <v>188653599.18</v>
      </c>
    </row>
    <row collapsed="false" customFormat="false" customHeight="false" hidden="false" ht="13.55" outlineLevel="0" r="247">
      <c r="A247" s="37" t="s">
        <v>800</v>
      </c>
      <c r="B247" s="105" t="s">
        <v>845</v>
      </c>
      <c r="C247" s="105" t="s">
        <v>693</v>
      </c>
      <c r="D247" s="105" t="s">
        <v>402</v>
      </c>
      <c r="E247" s="106" t="n">
        <v>131821.65776</v>
      </c>
      <c r="F247" s="106" t="n">
        <v>131126.73078</v>
      </c>
      <c r="G247" s="107" t="n">
        <v>131821657.76</v>
      </c>
      <c r="H247" s="107" t="n">
        <v>131126730.78</v>
      </c>
    </row>
    <row collapsed="false" customFormat="false" customHeight="false" hidden="false" ht="13.55" outlineLevel="0" r="248">
      <c r="A248" s="37" t="s">
        <v>808</v>
      </c>
      <c r="B248" s="105" t="s">
        <v>846</v>
      </c>
      <c r="C248" s="105" t="s">
        <v>693</v>
      </c>
      <c r="D248" s="105" t="s">
        <v>402</v>
      </c>
      <c r="E248" s="106" t="n">
        <v>47786.75292</v>
      </c>
      <c r="F248" s="106" t="n">
        <v>47593.90272</v>
      </c>
      <c r="G248" s="107" t="n">
        <v>47786752.92</v>
      </c>
      <c r="H248" s="107" t="n">
        <v>47593902.72</v>
      </c>
    </row>
    <row collapsed="false" customFormat="false" customHeight="false" hidden="false" ht="13.55" outlineLevel="0" r="249">
      <c r="A249" s="37" t="s">
        <v>823</v>
      </c>
      <c r="B249" s="105" t="s">
        <v>847</v>
      </c>
      <c r="C249" s="105" t="s">
        <v>826</v>
      </c>
      <c r="D249" s="105" t="s">
        <v>402</v>
      </c>
      <c r="E249" s="106" t="n">
        <v>82710.61686</v>
      </c>
      <c r="F249" s="106" t="n">
        <v>78083.5846</v>
      </c>
      <c r="G249" s="107" t="n">
        <v>82710616.86</v>
      </c>
      <c r="H249" s="107" t="n">
        <v>78083584.6</v>
      </c>
    </row>
    <row collapsed="false" customFormat="false" customHeight="false" hidden="false" ht="13.55" outlineLevel="0" r="250">
      <c r="A250" s="37" t="s">
        <v>800</v>
      </c>
      <c r="B250" s="105" t="s">
        <v>848</v>
      </c>
      <c r="C250" s="105" t="s">
        <v>826</v>
      </c>
      <c r="D250" s="105" t="s">
        <v>402</v>
      </c>
      <c r="E250" s="106" t="n">
        <v>37704.83945</v>
      </c>
      <c r="F250" s="106" t="n">
        <v>35607.43604</v>
      </c>
      <c r="G250" s="107" t="n">
        <v>37704839.45</v>
      </c>
      <c r="H250" s="107" t="n">
        <v>35607436.04</v>
      </c>
    </row>
    <row collapsed="false" customFormat="false" customHeight="false" hidden="false" ht="13.55" outlineLevel="0" r="251">
      <c r="A251" s="37" t="s">
        <v>808</v>
      </c>
      <c r="B251" s="105" t="s">
        <v>849</v>
      </c>
      <c r="C251" s="105" t="s">
        <v>826</v>
      </c>
      <c r="D251" s="105" t="s">
        <v>402</v>
      </c>
      <c r="E251" s="106" t="n">
        <v>45005.77741</v>
      </c>
      <c r="F251" s="106" t="n">
        <v>42476.14856</v>
      </c>
      <c r="G251" s="107" t="n">
        <v>45005777.41</v>
      </c>
      <c r="H251" s="107" t="n">
        <v>42476148.56</v>
      </c>
    </row>
    <row collapsed="false" customFormat="false" customHeight="false" hidden="false" ht="13.55" outlineLevel="0" r="252">
      <c r="A252" s="37" t="s">
        <v>828</v>
      </c>
      <c r="B252" s="105" t="s">
        <v>850</v>
      </c>
      <c r="C252" s="105" t="s">
        <v>401</v>
      </c>
      <c r="D252" s="105" t="s">
        <v>402</v>
      </c>
      <c r="E252" s="106" t="n">
        <v>349765.34365</v>
      </c>
      <c r="F252" s="106" t="n">
        <v>320125.05775</v>
      </c>
      <c r="G252" s="107" t="n">
        <v>349765343.65</v>
      </c>
      <c r="H252" s="107" t="n">
        <v>320125057.75</v>
      </c>
    </row>
    <row collapsed="false" customFormat="false" customHeight="false" hidden="false" ht="13.55" outlineLevel="0" r="253">
      <c r="A253" s="37" t="s">
        <v>800</v>
      </c>
      <c r="B253" s="105" t="s">
        <v>851</v>
      </c>
      <c r="C253" s="105" t="s">
        <v>401</v>
      </c>
      <c r="D253" s="105" t="s">
        <v>402</v>
      </c>
      <c r="E253" s="106" t="n">
        <v>138401.44815</v>
      </c>
      <c r="F253" s="106" t="n">
        <v>126485.50275</v>
      </c>
      <c r="G253" s="107" t="n">
        <v>138401448.15</v>
      </c>
      <c r="H253" s="107" t="n">
        <v>126485502.75</v>
      </c>
    </row>
    <row collapsed="false" customFormat="false" customHeight="false" hidden="false" ht="13.55" outlineLevel="0" r="254">
      <c r="A254" s="37" t="s">
        <v>808</v>
      </c>
      <c r="B254" s="105" t="s">
        <v>852</v>
      </c>
      <c r="C254" s="105" t="s">
        <v>401</v>
      </c>
      <c r="D254" s="105" t="s">
        <v>402</v>
      </c>
      <c r="E254" s="106" t="n">
        <v>47580.13331</v>
      </c>
      <c r="F254" s="106" t="n">
        <v>42591.8284</v>
      </c>
      <c r="G254" s="107" t="n">
        <v>47580133.31</v>
      </c>
      <c r="H254" s="107" t="n">
        <v>42591828.4</v>
      </c>
    </row>
    <row collapsed="false" customFormat="false" customHeight="false" hidden="false" ht="23.85" outlineLevel="0" r="255">
      <c r="A255" s="37" t="s">
        <v>853</v>
      </c>
      <c r="B255" s="105" t="s">
        <v>854</v>
      </c>
      <c r="C255" s="105" t="s">
        <v>401</v>
      </c>
      <c r="D255" s="105" t="s">
        <v>402</v>
      </c>
      <c r="E255" s="106" t="n">
        <v>374204.19619</v>
      </c>
      <c r="F255" s="106" t="n">
        <v>0</v>
      </c>
      <c r="G255" s="107" t="n">
        <v>374204196.19</v>
      </c>
      <c r="H255" s="108" t="n">
        <v>0</v>
      </c>
    </row>
    <row collapsed="false" customFormat="false" customHeight="false" hidden="false" ht="13.55" outlineLevel="0" r="256">
      <c r="A256" s="37" t="s">
        <v>855</v>
      </c>
      <c r="B256" s="105" t="s">
        <v>856</v>
      </c>
      <c r="C256" s="105" t="s">
        <v>401</v>
      </c>
      <c r="D256" s="105" t="s">
        <v>405</v>
      </c>
      <c r="E256" s="106" t="n">
        <v>225996.57998</v>
      </c>
      <c r="F256" s="106" t="n">
        <v>0</v>
      </c>
      <c r="G256" s="107" t="n">
        <v>225996579.98</v>
      </c>
      <c r="H256" s="108" t="n">
        <v>0</v>
      </c>
    </row>
    <row collapsed="false" customFormat="false" customHeight="false" hidden="false" ht="13.55" outlineLevel="0" r="257">
      <c r="A257" s="37" t="s">
        <v>857</v>
      </c>
      <c r="B257" s="105" t="s">
        <v>858</v>
      </c>
      <c r="C257" s="105" t="s">
        <v>401</v>
      </c>
      <c r="D257" s="105" t="s">
        <v>402</v>
      </c>
      <c r="E257" s="106" t="n">
        <v>158720.58525</v>
      </c>
      <c r="F257" s="106" t="n">
        <v>0</v>
      </c>
      <c r="G257" s="107" t="n">
        <v>158720585.25</v>
      </c>
      <c r="H257" s="108" t="n">
        <v>0</v>
      </c>
    </row>
    <row collapsed="false" customFormat="false" customHeight="false" hidden="false" ht="13.55" outlineLevel="0" r="258">
      <c r="A258" s="37" t="s">
        <v>855</v>
      </c>
      <c r="B258" s="105" t="s">
        <v>859</v>
      </c>
      <c r="C258" s="105" t="s">
        <v>401</v>
      </c>
      <c r="D258" s="105" t="s">
        <v>405</v>
      </c>
      <c r="E258" s="106" t="n">
        <v>105328.52722</v>
      </c>
      <c r="F258" s="106" t="n">
        <v>0</v>
      </c>
      <c r="G258" s="107" t="n">
        <v>105328527.22</v>
      </c>
      <c r="H258" s="108" t="n">
        <v>0</v>
      </c>
    </row>
    <row collapsed="false" customFormat="false" customHeight="false" hidden="false" ht="13.55" outlineLevel="0" r="259">
      <c r="A259" s="37" t="s">
        <v>860</v>
      </c>
      <c r="B259" s="105" t="s">
        <v>861</v>
      </c>
      <c r="C259" s="105" t="s">
        <v>401</v>
      </c>
      <c r="D259" s="105" t="s">
        <v>402</v>
      </c>
      <c r="E259" s="106" t="n">
        <v>67677.3683</v>
      </c>
      <c r="F259" s="106" t="n">
        <v>0</v>
      </c>
      <c r="G259" s="107" t="n">
        <v>67677368.3</v>
      </c>
      <c r="H259" s="108" t="n">
        <v>0</v>
      </c>
    </row>
    <row collapsed="false" customFormat="false" customHeight="false" hidden="false" ht="13.55" outlineLevel="0" r="260">
      <c r="A260" s="37" t="s">
        <v>855</v>
      </c>
      <c r="B260" s="105" t="s">
        <v>862</v>
      </c>
      <c r="C260" s="105" t="s">
        <v>401</v>
      </c>
      <c r="D260" s="105" t="s">
        <v>405</v>
      </c>
      <c r="E260" s="106" t="n">
        <v>54586.18443</v>
      </c>
      <c r="F260" s="106" t="n">
        <v>0</v>
      </c>
      <c r="G260" s="107" t="n">
        <v>54586184.43</v>
      </c>
      <c r="H260" s="108" t="n">
        <v>0</v>
      </c>
    </row>
    <row collapsed="false" customFormat="false" customHeight="false" hidden="false" ht="13.55" outlineLevel="0" r="261">
      <c r="A261" s="37" t="s">
        <v>863</v>
      </c>
      <c r="B261" s="105" t="s">
        <v>864</v>
      </c>
      <c r="C261" s="105" t="s">
        <v>401</v>
      </c>
      <c r="D261" s="105" t="s">
        <v>402</v>
      </c>
      <c r="E261" s="106" t="n">
        <v>-7909.47619</v>
      </c>
      <c r="F261" s="106" t="n">
        <v>0</v>
      </c>
      <c r="G261" s="107" t="n">
        <v>-7909476.19</v>
      </c>
      <c r="H261" s="108" t="n">
        <v>0</v>
      </c>
    </row>
    <row collapsed="false" customFormat="false" customHeight="false" hidden="false" ht="13.55" outlineLevel="0" r="262">
      <c r="A262" s="37" t="s">
        <v>855</v>
      </c>
      <c r="B262" s="105" t="s">
        <v>865</v>
      </c>
      <c r="C262" s="105" t="s">
        <v>401</v>
      </c>
      <c r="D262" s="105" t="s">
        <v>405</v>
      </c>
      <c r="E262" s="106" t="n">
        <v>-7167.22561</v>
      </c>
      <c r="F262" s="106" t="n">
        <v>0</v>
      </c>
      <c r="G262" s="107" t="n">
        <v>-7167225.61</v>
      </c>
      <c r="H262" s="108" t="n">
        <v>0</v>
      </c>
    </row>
    <row collapsed="false" customFormat="false" customHeight="false" hidden="false" ht="13.55" outlineLevel="0" r="263">
      <c r="A263" s="37" t="s">
        <v>866</v>
      </c>
      <c r="B263" s="105" t="s">
        <v>867</v>
      </c>
      <c r="C263" s="105" t="s">
        <v>401</v>
      </c>
      <c r="D263" s="105" t="s">
        <v>402</v>
      </c>
      <c r="E263" s="106" t="n">
        <v>50985.59847</v>
      </c>
      <c r="F263" s="106" t="n">
        <v>0</v>
      </c>
      <c r="G263" s="107" t="n">
        <v>50985598.47</v>
      </c>
      <c r="H263" s="108" t="n">
        <v>0</v>
      </c>
    </row>
    <row collapsed="false" customFormat="false" customHeight="false" hidden="false" ht="13.55" outlineLevel="0" r="264">
      <c r="A264" s="37" t="s">
        <v>855</v>
      </c>
      <c r="B264" s="105" t="s">
        <v>868</v>
      </c>
      <c r="C264" s="105" t="s">
        <v>401</v>
      </c>
      <c r="D264" s="105" t="s">
        <v>405</v>
      </c>
      <c r="E264" s="106" t="n">
        <v>31407.30051</v>
      </c>
      <c r="F264" s="106" t="n">
        <v>0</v>
      </c>
      <c r="G264" s="107" t="n">
        <v>31407300.51</v>
      </c>
      <c r="H264" s="108" t="n">
        <v>0</v>
      </c>
    </row>
    <row collapsed="false" customFormat="false" customHeight="false" hidden="false" ht="13.55" outlineLevel="0" r="265">
      <c r="A265" s="37" t="s">
        <v>869</v>
      </c>
      <c r="B265" s="105" t="s">
        <v>870</v>
      </c>
      <c r="C265" s="105" t="s">
        <v>401</v>
      </c>
      <c r="D265" s="105" t="s">
        <v>402</v>
      </c>
      <c r="E265" s="106" t="n">
        <v>52001.32652</v>
      </c>
      <c r="F265" s="106" t="n">
        <v>0</v>
      </c>
      <c r="G265" s="107" t="n">
        <v>52001326.52</v>
      </c>
      <c r="H265" s="108" t="n">
        <v>0</v>
      </c>
    </row>
    <row collapsed="false" customFormat="false" customHeight="false" hidden="false" ht="13.55" outlineLevel="0" r="266">
      <c r="A266" s="37" t="s">
        <v>855</v>
      </c>
      <c r="B266" s="105" t="s">
        <v>871</v>
      </c>
      <c r="C266" s="105" t="s">
        <v>401</v>
      </c>
      <c r="D266" s="105" t="s">
        <v>405</v>
      </c>
      <c r="E266" s="106" t="n">
        <v>52904.95351</v>
      </c>
      <c r="F266" s="106" t="n">
        <v>0</v>
      </c>
      <c r="G266" s="107" t="n">
        <v>52904953.51</v>
      </c>
      <c r="H266" s="108" t="n">
        <v>0</v>
      </c>
    </row>
    <row collapsed="false" customFormat="false" customHeight="false" hidden="false" ht="23.85" outlineLevel="0" r="267">
      <c r="A267" s="37" t="s">
        <v>872</v>
      </c>
      <c r="B267" s="105" t="s">
        <v>873</v>
      </c>
      <c r="C267" s="105" t="s">
        <v>401</v>
      </c>
      <c r="D267" s="105" t="s">
        <v>402</v>
      </c>
      <c r="E267" s="106" t="n">
        <v>-23992.20115</v>
      </c>
      <c r="F267" s="106" t="n">
        <v>0</v>
      </c>
      <c r="G267" s="107" t="n">
        <v>-23992201.15</v>
      </c>
      <c r="H267" s="108" t="n">
        <v>0</v>
      </c>
    </row>
    <row collapsed="false" customFormat="false" customHeight="false" hidden="false" ht="13.55" outlineLevel="0" r="268">
      <c r="A268" s="37" t="s">
        <v>855</v>
      </c>
      <c r="B268" s="105" t="s">
        <v>874</v>
      </c>
      <c r="C268" s="105" t="s">
        <v>401</v>
      </c>
      <c r="D268" s="105" t="s">
        <v>405</v>
      </c>
      <c r="E268" s="106" t="n">
        <v>-19887.20173</v>
      </c>
      <c r="F268" s="106" t="n">
        <v>0</v>
      </c>
      <c r="G268" s="107" t="n">
        <v>-19887201.73</v>
      </c>
      <c r="H268" s="108" t="n">
        <v>0</v>
      </c>
    </row>
    <row collapsed="false" customFormat="false" customHeight="false" hidden="false" ht="13.55" outlineLevel="0" r="269">
      <c r="A269" s="37" t="s">
        <v>875</v>
      </c>
      <c r="B269" s="105" t="s">
        <v>876</v>
      </c>
      <c r="C269" s="105" t="s">
        <v>401</v>
      </c>
      <c r="D269" s="105" t="s">
        <v>402</v>
      </c>
      <c r="E269" s="106" t="n">
        <v>106212.56563</v>
      </c>
      <c r="F269" s="106" t="n">
        <v>0</v>
      </c>
      <c r="G269" s="107" t="n">
        <v>106212565.63</v>
      </c>
      <c r="H269" s="108" t="n">
        <v>0</v>
      </c>
    </row>
    <row collapsed="false" customFormat="false" customHeight="false" hidden="false" ht="13.55" outlineLevel="0" r="270">
      <c r="A270" s="37" t="s">
        <v>855</v>
      </c>
      <c r="B270" s="105" t="s">
        <v>877</v>
      </c>
      <c r="C270" s="105" t="s">
        <v>401</v>
      </c>
      <c r="D270" s="105" t="s">
        <v>405</v>
      </c>
      <c r="E270" s="106" t="n">
        <v>34380.598</v>
      </c>
      <c r="F270" s="106" t="n">
        <v>0</v>
      </c>
      <c r="G270" s="107" t="n">
        <v>34380598</v>
      </c>
      <c r="H270" s="108" t="n">
        <v>0</v>
      </c>
    </row>
    <row collapsed="false" customFormat="false" customHeight="false" hidden="false" ht="13.55" outlineLevel="0" r="271">
      <c r="A271" s="37" t="s">
        <v>878</v>
      </c>
      <c r="B271" s="105" t="s">
        <v>879</v>
      </c>
      <c r="C271" s="105" t="s">
        <v>401</v>
      </c>
      <c r="D271" s="105" t="s">
        <v>402</v>
      </c>
      <c r="E271" s="106" t="n">
        <v>104090.71404</v>
      </c>
      <c r="F271" s="106" t="n">
        <v>0</v>
      </c>
      <c r="G271" s="107" t="n">
        <v>104090714.04</v>
      </c>
      <c r="H271" s="108" t="n">
        <v>0</v>
      </c>
    </row>
    <row collapsed="false" customFormat="false" customHeight="false" hidden="false" ht="13.55" outlineLevel="0" r="272">
      <c r="A272" s="37" t="s">
        <v>855</v>
      </c>
      <c r="B272" s="105" t="s">
        <v>880</v>
      </c>
      <c r="C272" s="105" t="s">
        <v>401</v>
      </c>
      <c r="D272" s="105" t="s">
        <v>405</v>
      </c>
      <c r="E272" s="106" t="n">
        <v>74884.30492</v>
      </c>
      <c r="F272" s="106" t="n">
        <v>0</v>
      </c>
      <c r="G272" s="107" t="n">
        <v>74884304.92</v>
      </c>
      <c r="H272" s="108" t="n">
        <v>0</v>
      </c>
    </row>
    <row collapsed="false" customFormat="false" customHeight="false" hidden="false" ht="13.55" outlineLevel="0" r="273">
      <c r="A273" s="37" t="s">
        <v>881</v>
      </c>
      <c r="B273" s="105" t="s">
        <v>882</v>
      </c>
      <c r="C273" s="105" t="s">
        <v>401</v>
      </c>
      <c r="D273" s="105" t="s">
        <v>402</v>
      </c>
      <c r="E273" s="106" t="n">
        <v>21496.53595</v>
      </c>
      <c r="F273" s="106" t="n">
        <v>0</v>
      </c>
      <c r="G273" s="107" t="n">
        <v>21496535.95</v>
      </c>
      <c r="H273" s="108" t="n">
        <v>0</v>
      </c>
    </row>
    <row collapsed="false" customFormat="false" customHeight="false" hidden="false" ht="13.55" outlineLevel="0" r="274">
      <c r="A274" s="37" t="s">
        <v>855</v>
      </c>
      <c r="B274" s="105" t="s">
        <v>883</v>
      </c>
      <c r="C274" s="105" t="s">
        <v>401</v>
      </c>
      <c r="D274" s="105" t="s">
        <v>405</v>
      </c>
      <c r="E274" s="106" t="n">
        <v>15338.32949</v>
      </c>
      <c r="F274" s="106" t="n">
        <v>0</v>
      </c>
      <c r="G274" s="107" t="n">
        <v>15338329.49</v>
      </c>
      <c r="H274" s="108" t="n">
        <v>0</v>
      </c>
    </row>
    <row collapsed="false" customFormat="false" customHeight="false" hidden="false" ht="13.55" outlineLevel="0" r="275">
      <c r="A275" s="37" t="s">
        <v>884</v>
      </c>
      <c r="B275" s="105" t="s">
        <v>885</v>
      </c>
      <c r="C275" s="105" t="s">
        <v>401</v>
      </c>
      <c r="D275" s="105" t="s">
        <v>402</v>
      </c>
      <c r="E275" s="106" t="n">
        <v>44379.80288</v>
      </c>
      <c r="F275" s="106" t="n">
        <v>0</v>
      </c>
      <c r="G275" s="107" t="n">
        <v>44379802.88</v>
      </c>
      <c r="H275" s="108" t="n">
        <v>0</v>
      </c>
    </row>
    <row collapsed="false" customFormat="false" customHeight="false" hidden="false" ht="13.55" outlineLevel="0" r="276">
      <c r="A276" s="37" t="s">
        <v>855</v>
      </c>
      <c r="B276" s="105" t="s">
        <v>886</v>
      </c>
      <c r="C276" s="105" t="s">
        <v>401</v>
      </c>
      <c r="D276" s="105" t="s">
        <v>405</v>
      </c>
      <c r="E276" s="106" t="n">
        <v>30044.87367</v>
      </c>
      <c r="F276" s="106" t="n">
        <v>0</v>
      </c>
      <c r="G276" s="107" t="n">
        <v>30044873.67</v>
      </c>
      <c r="H276" s="108" t="n">
        <v>0</v>
      </c>
    </row>
    <row collapsed="false" customFormat="false" customHeight="false" hidden="false" ht="13.55" outlineLevel="0" r="277">
      <c r="A277" s="37" t="s">
        <v>887</v>
      </c>
      <c r="B277" s="105" t="s">
        <v>888</v>
      </c>
      <c r="C277" s="105" t="s">
        <v>401</v>
      </c>
      <c r="D277" s="105" t="s">
        <v>402</v>
      </c>
      <c r="E277" s="106" t="n">
        <v>14174.08652</v>
      </c>
      <c r="F277" s="106" t="n">
        <v>0</v>
      </c>
      <c r="G277" s="107" t="n">
        <v>14174086.52</v>
      </c>
      <c r="H277" s="108" t="n">
        <v>0</v>
      </c>
    </row>
    <row collapsed="false" customFormat="false" customHeight="false" hidden="false" ht="13.55" outlineLevel="0" r="278">
      <c r="A278" s="37" t="s">
        <v>855</v>
      </c>
      <c r="B278" s="105" t="s">
        <v>889</v>
      </c>
      <c r="C278" s="105" t="s">
        <v>401</v>
      </c>
      <c r="D278" s="105" t="s">
        <v>405</v>
      </c>
      <c r="E278" s="106" t="n">
        <v>8818.26192</v>
      </c>
      <c r="F278" s="106" t="n">
        <v>0</v>
      </c>
      <c r="G278" s="107" t="n">
        <v>8818261.92</v>
      </c>
      <c r="H278" s="108" t="n">
        <v>0</v>
      </c>
    </row>
    <row collapsed="false" customFormat="false" customHeight="false" hidden="false" ht="13.55" outlineLevel="0" r="279">
      <c r="A279" s="37" t="s">
        <v>890</v>
      </c>
      <c r="B279" s="105" t="s">
        <v>891</v>
      </c>
      <c r="C279" s="105" t="s">
        <v>401</v>
      </c>
      <c r="D279" s="105" t="s">
        <v>402</v>
      </c>
      <c r="E279" s="106" t="n">
        <v>-15810.43525</v>
      </c>
      <c r="F279" s="106" t="n">
        <v>0</v>
      </c>
      <c r="G279" s="107" t="n">
        <v>-15810435.25</v>
      </c>
      <c r="H279" s="108" t="n">
        <v>0</v>
      </c>
    </row>
    <row collapsed="false" customFormat="false" customHeight="false" hidden="false" ht="13.55" outlineLevel="0" r="280">
      <c r="A280" s="37" t="s">
        <v>855</v>
      </c>
      <c r="B280" s="105" t="s">
        <v>892</v>
      </c>
      <c r="C280" s="105" t="s">
        <v>401</v>
      </c>
      <c r="D280" s="105" t="s">
        <v>405</v>
      </c>
      <c r="E280" s="106" t="n">
        <v>-11537.44417</v>
      </c>
      <c r="F280" s="106" t="n">
        <v>0</v>
      </c>
      <c r="G280" s="107" t="n">
        <v>-11537444.17</v>
      </c>
      <c r="H280" s="108" t="n">
        <v>0</v>
      </c>
    </row>
    <row collapsed="false" customFormat="false" customHeight="false" hidden="false" ht="13.55" outlineLevel="0" r="281">
      <c r="A281" s="37" t="s">
        <v>893</v>
      </c>
      <c r="B281" s="105" t="s">
        <v>894</v>
      </c>
      <c r="C281" s="105" t="s">
        <v>401</v>
      </c>
      <c r="D281" s="105" t="s">
        <v>402</v>
      </c>
      <c r="E281" s="106" t="n">
        <v>-2615.67248</v>
      </c>
      <c r="F281" s="106" t="n">
        <v>0</v>
      </c>
      <c r="G281" s="107" t="n">
        <v>-2615672.48</v>
      </c>
      <c r="H281" s="108" t="n">
        <v>0</v>
      </c>
    </row>
    <row collapsed="false" customFormat="false" customHeight="false" hidden="false" ht="13.55" outlineLevel="0" r="282">
      <c r="A282" s="37" t="s">
        <v>855</v>
      </c>
      <c r="B282" s="105" t="s">
        <v>895</v>
      </c>
      <c r="C282" s="105" t="s">
        <v>401</v>
      </c>
      <c r="D282" s="105" t="s">
        <v>405</v>
      </c>
      <c r="E282" s="106" t="n">
        <v>-2999.84318</v>
      </c>
      <c r="F282" s="106" t="n">
        <v>0</v>
      </c>
      <c r="G282" s="107" t="n">
        <v>-2999843.18</v>
      </c>
      <c r="H282" s="108" t="n">
        <v>0</v>
      </c>
    </row>
    <row collapsed="false" customFormat="false" customHeight="false" hidden="false" ht="13.55" outlineLevel="0" r="283">
      <c r="A283" s="37" t="s">
        <v>855</v>
      </c>
      <c r="B283" s="105" t="s">
        <v>896</v>
      </c>
      <c r="C283" s="105" t="s">
        <v>401</v>
      </c>
      <c r="D283" s="105" t="s">
        <v>405</v>
      </c>
      <c r="E283" s="106" t="n">
        <v>15526.7</v>
      </c>
      <c r="F283" s="106" t="n">
        <v>0</v>
      </c>
      <c r="G283" s="107" t="n">
        <v>15526700</v>
      </c>
      <c r="H283" s="108" t="n">
        <v>0</v>
      </c>
    </row>
    <row collapsed="false" customFormat="false" customHeight="false" hidden="false" ht="13.55" outlineLevel="0" r="284">
      <c r="A284" s="37" t="s">
        <v>897</v>
      </c>
      <c r="B284" s="105" t="s">
        <v>898</v>
      </c>
      <c r="C284" s="105" t="s">
        <v>401</v>
      </c>
      <c r="D284" s="105" t="s">
        <v>402</v>
      </c>
      <c r="E284" s="106" t="n">
        <v>102750.64656</v>
      </c>
      <c r="F284" s="106" t="n">
        <v>102729.10606</v>
      </c>
      <c r="G284" s="107" t="n">
        <v>102750646.56</v>
      </c>
      <c r="H284" s="107" t="n">
        <v>102729106.06</v>
      </c>
    </row>
    <row collapsed="false" customFormat="false" customHeight="false" hidden="false" ht="13.55" outlineLevel="0" r="285">
      <c r="A285" s="37" t="s">
        <v>899</v>
      </c>
      <c r="B285" s="105" t="s">
        <v>900</v>
      </c>
      <c r="C285" s="105" t="s">
        <v>401</v>
      </c>
      <c r="D285" s="105" t="s">
        <v>402</v>
      </c>
      <c r="E285" s="106" t="n">
        <v>102750.64656</v>
      </c>
      <c r="F285" s="106" t="n">
        <v>102729.10606</v>
      </c>
      <c r="G285" s="107" t="n">
        <v>102750646.56</v>
      </c>
      <c r="H285" s="107" t="n">
        <v>102729106.06</v>
      </c>
    </row>
    <row collapsed="false" customFormat="false" customHeight="false" hidden="false" ht="13.55" outlineLevel="0" r="286">
      <c r="A286" s="37" t="s">
        <v>901</v>
      </c>
      <c r="B286" s="105" t="s">
        <v>902</v>
      </c>
      <c r="C286" s="105" t="s">
        <v>401</v>
      </c>
      <c r="D286" s="105" t="s">
        <v>402</v>
      </c>
      <c r="E286" s="106" t="n">
        <v>0.81137</v>
      </c>
      <c r="F286" s="106" t="n">
        <v>0.81121</v>
      </c>
      <c r="G286" s="107" t="n">
        <v>811.37</v>
      </c>
      <c r="H286" s="107" t="n">
        <v>811.21</v>
      </c>
    </row>
    <row collapsed="false" customFormat="false" customHeight="false" hidden="false" ht="13.55" outlineLevel="0" r="287">
      <c r="A287" s="37" t="s">
        <v>903</v>
      </c>
      <c r="B287" s="105" t="s">
        <v>904</v>
      </c>
      <c r="C287" s="105" t="s">
        <v>401</v>
      </c>
      <c r="D287" s="105" t="s">
        <v>402</v>
      </c>
      <c r="E287" s="106" t="n">
        <v>101424.88538</v>
      </c>
      <c r="F287" s="106" t="n">
        <v>101287.40888</v>
      </c>
      <c r="G287" s="107" t="n">
        <v>101424885.38</v>
      </c>
      <c r="H287" s="107" t="n">
        <v>101287408.88</v>
      </c>
    </row>
    <row collapsed="false" customFormat="false" customHeight="false" hidden="false" ht="13.55" outlineLevel="0" r="288">
      <c r="A288" s="37" t="s">
        <v>905</v>
      </c>
      <c r="B288" s="105" t="s">
        <v>906</v>
      </c>
      <c r="C288" s="105" t="s">
        <v>401</v>
      </c>
      <c r="D288" s="105" t="s">
        <v>402</v>
      </c>
      <c r="E288" s="106" t="n">
        <v>10.417</v>
      </c>
      <c r="F288" s="106" t="n">
        <v>10.405</v>
      </c>
      <c r="G288" s="107" t="n">
        <v>10417</v>
      </c>
      <c r="H288" s="107" t="n">
        <v>10405</v>
      </c>
    </row>
    <row collapsed="false" customFormat="false" customHeight="false" hidden="false" ht="13.55" outlineLevel="0" r="289">
      <c r="A289" s="37" t="s">
        <v>899</v>
      </c>
      <c r="B289" s="105" t="s">
        <v>907</v>
      </c>
      <c r="C289" s="105" t="s">
        <v>401</v>
      </c>
      <c r="D289" s="105" t="s">
        <v>402</v>
      </c>
      <c r="E289" s="106" t="n">
        <v>0.81137</v>
      </c>
      <c r="F289" s="106" t="n">
        <v>0.81121</v>
      </c>
      <c r="G289" s="107" t="n">
        <v>811.37</v>
      </c>
      <c r="H289" s="107" t="n">
        <v>811.21</v>
      </c>
    </row>
    <row collapsed="false" customFormat="false" customHeight="false" hidden="false" ht="13.55" outlineLevel="0" r="290">
      <c r="A290" s="37" t="s">
        <v>908</v>
      </c>
      <c r="B290" s="105" t="s">
        <v>909</v>
      </c>
      <c r="C290" s="105" t="s">
        <v>401</v>
      </c>
      <c r="D290" s="105" t="s">
        <v>402</v>
      </c>
      <c r="E290" s="106" t="n">
        <v>101424.88538</v>
      </c>
      <c r="F290" s="106" t="n">
        <v>101287.40888</v>
      </c>
      <c r="G290" s="107" t="n">
        <v>101424885.38</v>
      </c>
      <c r="H290" s="107" t="n">
        <v>101287408.88</v>
      </c>
    </row>
    <row collapsed="false" customFormat="false" customHeight="true" hidden="false" ht="13.5" outlineLevel="0" r="291">
      <c r="A291" s="37" t="s">
        <v>910</v>
      </c>
      <c r="B291" s="105" t="s">
        <v>911</v>
      </c>
      <c r="C291" s="105" t="s">
        <v>401</v>
      </c>
      <c r="D291" s="105" t="s">
        <v>402</v>
      </c>
      <c r="E291" s="106" t="n">
        <v>10.417</v>
      </c>
      <c r="F291" s="106" t="n">
        <v>10.405</v>
      </c>
      <c r="G291" s="107" t="n">
        <v>10417</v>
      </c>
      <c r="H291" s="107" t="n">
        <v>10405</v>
      </c>
    </row>
    <row collapsed="false" customFormat="false" customHeight="false" hidden="false" ht="13.55" outlineLevel="0" r="292">
      <c r="A292" s="37" t="s">
        <v>792</v>
      </c>
      <c r="B292" s="105" t="s">
        <v>912</v>
      </c>
      <c r="C292" s="105" t="s">
        <v>401</v>
      </c>
      <c r="D292" s="105" t="s">
        <v>402</v>
      </c>
      <c r="E292" s="106" t="n">
        <v>6058432.35808</v>
      </c>
      <c r="F292" s="106" t="n">
        <v>4655418.52957</v>
      </c>
      <c r="G292" s="107" t="n">
        <v>6058432358.08</v>
      </c>
      <c r="H292" s="107" t="n">
        <v>4655418529.57</v>
      </c>
    </row>
    <row collapsed="false" customFormat="false" customHeight="false" hidden="false" ht="13.55" outlineLevel="0" r="293">
      <c r="A293" s="37" t="s">
        <v>913</v>
      </c>
      <c r="B293" s="105" t="s">
        <v>914</v>
      </c>
      <c r="C293" s="105" t="s">
        <v>401</v>
      </c>
      <c r="D293" s="105" t="s">
        <v>402</v>
      </c>
      <c r="E293" s="106" t="n">
        <v>659535.06986</v>
      </c>
      <c r="F293" s="106" t="n">
        <v>438340.52523</v>
      </c>
      <c r="G293" s="107" t="n">
        <v>659535069.86</v>
      </c>
      <c r="H293" s="107" t="n">
        <v>438340525.23</v>
      </c>
    </row>
    <row collapsed="false" customFormat="false" customHeight="false" hidden="false" ht="13.55" outlineLevel="0" r="294">
      <c r="A294" s="37" t="s">
        <v>915</v>
      </c>
      <c r="B294" s="105" t="s">
        <v>916</v>
      </c>
      <c r="C294" s="105" t="s">
        <v>401</v>
      </c>
      <c r="D294" s="105" t="s">
        <v>402</v>
      </c>
      <c r="E294" s="106" t="n">
        <v>203106.10992</v>
      </c>
      <c r="F294" s="106" t="n">
        <v>161279.97118</v>
      </c>
      <c r="G294" s="107" t="n">
        <v>203106109.92</v>
      </c>
      <c r="H294" s="107" t="n">
        <v>161279971.18</v>
      </c>
    </row>
    <row collapsed="false" customFormat="false" customHeight="false" hidden="false" ht="13.55" outlineLevel="0" r="295">
      <c r="A295" s="37" t="s">
        <v>798</v>
      </c>
      <c r="B295" s="105" t="s">
        <v>917</v>
      </c>
      <c r="C295" s="105" t="s">
        <v>401</v>
      </c>
      <c r="D295" s="105" t="s">
        <v>402</v>
      </c>
      <c r="E295" s="106" t="n">
        <v>2238581.39466</v>
      </c>
      <c r="F295" s="106" t="n">
        <v>1921200.56191</v>
      </c>
      <c r="G295" s="107" t="n">
        <v>2238581394.66</v>
      </c>
      <c r="H295" s="107" t="n">
        <v>1921200561.91</v>
      </c>
    </row>
    <row collapsed="false" customFormat="false" customHeight="false" hidden="false" ht="13.55" outlineLevel="0" r="296">
      <c r="A296" s="37" t="s">
        <v>913</v>
      </c>
      <c r="B296" s="105" t="s">
        <v>918</v>
      </c>
      <c r="C296" s="105" t="s">
        <v>401</v>
      </c>
      <c r="D296" s="105" t="s">
        <v>402</v>
      </c>
      <c r="E296" s="106" t="n">
        <v>1695313.10744</v>
      </c>
      <c r="F296" s="106" t="n">
        <v>1438826.47291</v>
      </c>
      <c r="G296" s="107" t="n">
        <v>1695313107.44</v>
      </c>
      <c r="H296" s="107" t="n">
        <v>1438826472.91</v>
      </c>
    </row>
    <row collapsed="false" customFormat="false" customHeight="false" hidden="false" ht="13.55" outlineLevel="0" r="297">
      <c r="A297" s="37" t="s">
        <v>915</v>
      </c>
      <c r="B297" s="105" t="s">
        <v>919</v>
      </c>
      <c r="C297" s="105" t="s">
        <v>401</v>
      </c>
      <c r="D297" s="105" t="s">
        <v>402</v>
      </c>
      <c r="E297" s="106" t="n">
        <v>272898.86358</v>
      </c>
      <c r="F297" s="106" t="n">
        <v>253565.92052</v>
      </c>
      <c r="G297" s="107" t="n">
        <v>272898863.58</v>
      </c>
      <c r="H297" s="107" t="n">
        <v>253565920.52</v>
      </c>
    </row>
    <row collapsed="false" customFormat="false" customHeight="false" hidden="false" ht="13.55" outlineLevel="0" r="298">
      <c r="A298" s="37" t="s">
        <v>920</v>
      </c>
      <c r="B298" s="105" t="s">
        <v>921</v>
      </c>
      <c r="C298" s="105" t="s">
        <v>401</v>
      </c>
      <c r="D298" s="105" t="s">
        <v>402</v>
      </c>
      <c r="E298" s="106" t="n">
        <v>17783459.53572</v>
      </c>
      <c r="F298" s="106" t="n">
        <v>17137482.86953</v>
      </c>
      <c r="G298" s="107" t="n">
        <v>17783459535.72</v>
      </c>
      <c r="H298" s="107" t="n">
        <v>17137482869.53</v>
      </c>
    </row>
    <row collapsed="false" customFormat="false" customHeight="false" hidden="false" ht="13.55" outlineLevel="0" r="299">
      <c r="A299" s="37" t="s">
        <v>834</v>
      </c>
      <c r="B299" s="105" t="s">
        <v>922</v>
      </c>
      <c r="C299" s="105" t="s">
        <v>305</v>
      </c>
      <c r="D299" s="105" t="s">
        <v>402</v>
      </c>
      <c r="E299" s="106" t="n">
        <v>7940748.27489</v>
      </c>
      <c r="F299" s="106" t="n">
        <v>7881455.58709</v>
      </c>
      <c r="G299" s="107" t="n">
        <v>7940748274.89</v>
      </c>
      <c r="H299" s="107" t="n">
        <v>7881455587.09</v>
      </c>
    </row>
    <row collapsed="false" customFormat="false" customHeight="true" hidden="false" ht="13.5" outlineLevel="0" r="300">
      <c r="A300" s="37" t="s">
        <v>923</v>
      </c>
      <c r="B300" s="105" t="s">
        <v>924</v>
      </c>
      <c r="C300" s="105" t="s">
        <v>305</v>
      </c>
      <c r="D300" s="105" t="s">
        <v>402</v>
      </c>
      <c r="E300" s="106" t="n">
        <v>3876764.08558</v>
      </c>
      <c r="F300" s="106" t="n">
        <v>3841573.60787</v>
      </c>
      <c r="G300" s="107" t="n">
        <v>3876764085.58</v>
      </c>
      <c r="H300" s="107" t="n">
        <v>3841573607.87</v>
      </c>
    </row>
    <row collapsed="false" customFormat="false" customHeight="false" hidden="false" ht="13.55" outlineLevel="0" r="301">
      <c r="A301" s="37" t="s">
        <v>925</v>
      </c>
      <c r="B301" s="105" t="s">
        <v>926</v>
      </c>
      <c r="C301" s="105" t="s">
        <v>307</v>
      </c>
      <c r="D301" s="105" t="s">
        <v>402</v>
      </c>
      <c r="E301" s="106" t="n">
        <v>231843.75796</v>
      </c>
      <c r="F301" s="106" t="n">
        <v>229492.36298</v>
      </c>
      <c r="G301" s="107" t="n">
        <v>231843757.96</v>
      </c>
      <c r="H301" s="107" t="n">
        <v>229492362.98</v>
      </c>
    </row>
    <row collapsed="false" customFormat="false" customHeight="false" hidden="false" ht="23.85" outlineLevel="0" r="302">
      <c r="A302" s="37" t="s">
        <v>927</v>
      </c>
      <c r="B302" s="105" t="s">
        <v>928</v>
      </c>
      <c r="C302" s="105" t="s">
        <v>309</v>
      </c>
      <c r="D302" s="105" t="s">
        <v>402</v>
      </c>
      <c r="E302" s="106" t="n">
        <v>2670102.82539</v>
      </c>
      <c r="F302" s="106" t="n">
        <v>2657797.34097</v>
      </c>
      <c r="G302" s="107" t="n">
        <v>2670102825.39</v>
      </c>
      <c r="H302" s="107" t="n">
        <v>2657797340.97</v>
      </c>
    </row>
    <row collapsed="false" customFormat="false" customHeight="false" hidden="false" ht="13.55" outlineLevel="0" r="303">
      <c r="A303" s="37" t="s">
        <v>899</v>
      </c>
      <c r="B303" s="105" t="s">
        <v>929</v>
      </c>
      <c r="C303" s="105" t="s">
        <v>930</v>
      </c>
      <c r="D303" s="105" t="s">
        <v>402</v>
      </c>
      <c r="E303" s="106" t="n">
        <v>353029.68657</v>
      </c>
      <c r="F303" s="106" t="n">
        <v>352118.40131</v>
      </c>
      <c r="G303" s="107" t="n">
        <v>353029686.57</v>
      </c>
      <c r="H303" s="107" t="n">
        <v>352118401.31</v>
      </c>
    </row>
    <row collapsed="false" customFormat="false" customHeight="false" hidden="false" ht="13.55" outlineLevel="0" r="304">
      <c r="A304" s="37" t="s">
        <v>931</v>
      </c>
      <c r="B304" s="105" t="s">
        <v>932</v>
      </c>
      <c r="C304" s="105" t="s">
        <v>305</v>
      </c>
      <c r="D304" s="105" t="s">
        <v>402</v>
      </c>
      <c r="E304" s="106" t="n">
        <v>605245.80955</v>
      </c>
      <c r="F304" s="106" t="n">
        <v>585623.52697</v>
      </c>
      <c r="G304" s="107" t="n">
        <v>605245809.55</v>
      </c>
      <c r="H304" s="107" t="n">
        <v>585623526.97</v>
      </c>
    </row>
    <row collapsed="false" customFormat="false" customHeight="false" hidden="false" ht="13.55" outlineLevel="0" r="305">
      <c r="A305" s="37" t="s">
        <v>933</v>
      </c>
      <c r="B305" s="105" t="s">
        <v>934</v>
      </c>
      <c r="C305" s="105" t="s">
        <v>305</v>
      </c>
      <c r="D305" s="105" t="s">
        <v>402</v>
      </c>
      <c r="E305" s="106" t="n">
        <v>16542.00611</v>
      </c>
      <c r="F305" s="106" t="n">
        <v>16541.97564</v>
      </c>
      <c r="G305" s="107" t="n">
        <v>16542006.11</v>
      </c>
      <c r="H305" s="107" t="n">
        <v>16541975.64</v>
      </c>
    </row>
    <row collapsed="false" customFormat="false" customHeight="false" hidden="false" ht="13.55" outlineLevel="0" r="306">
      <c r="A306" s="37" t="s">
        <v>935</v>
      </c>
      <c r="B306" s="105" t="s">
        <v>936</v>
      </c>
      <c r="C306" s="105" t="s">
        <v>305</v>
      </c>
      <c r="D306" s="105" t="s">
        <v>402</v>
      </c>
      <c r="E306" s="106" t="n">
        <v>1299753.51385</v>
      </c>
      <c r="F306" s="106" t="n">
        <v>1294021.69019</v>
      </c>
      <c r="G306" s="107" t="n">
        <v>1299753513.85</v>
      </c>
      <c r="H306" s="107" t="n">
        <v>1294021690.19</v>
      </c>
    </row>
    <row collapsed="false" customFormat="false" customHeight="false" hidden="false" ht="13.55" outlineLevel="0" r="307">
      <c r="A307" s="37" t="s">
        <v>925</v>
      </c>
      <c r="B307" s="105" t="s">
        <v>937</v>
      </c>
      <c r="C307" s="105" t="s">
        <v>307</v>
      </c>
      <c r="D307" s="105" t="s">
        <v>402</v>
      </c>
      <c r="E307" s="106" t="n">
        <v>1179687.70237</v>
      </c>
      <c r="F307" s="106" t="n">
        <v>1174610.55255</v>
      </c>
      <c r="G307" s="107" t="n">
        <v>1179687702.37</v>
      </c>
      <c r="H307" s="107" t="n">
        <v>1174610552.55</v>
      </c>
    </row>
    <row collapsed="false" customFormat="false" customHeight="false" hidden="false" ht="23.85" outlineLevel="0" r="308">
      <c r="A308" s="37" t="s">
        <v>927</v>
      </c>
      <c r="B308" s="105" t="s">
        <v>938</v>
      </c>
      <c r="C308" s="105" t="s">
        <v>309</v>
      </c>
      <c r="D308" s="105" t="s">
        <v>402</v>
      </c>
      <c r="E308" s="106" t="n">
        <v>113590.35657</v>
      </c>
      <c r="F308" s="106" t="n">
        <v>112941.41164</v>
      </c>
      <c r="G308" s="107" t="n">
        <v>113590356.57</v>
      </c>
      <c r="H308" s="107" t="n">
        <v>112941411.64</v>
      </c>
    </row>
    <row collapsed="false" customFormat="false" customHeight="false" hidden="false" ht="13.55" outlineLevel="0" r="309">
      <c r="A309" s="37" t="s">
        <v>899</v>
      </c>
      <c r="B309" s="105" t="s">
        <v>939</v>
      </c>
      <c r="C309" s="105" t="s">
        <v>930</v>
      </c>
      <c r="D309" s="105" t="s">
        <v>402</v>
      </c>
      <c r="E309" s="106" t="n">
        <v>5983.55991</v>
      </c>
      <c r="F309" s="106" t="n">
        <v>5977.83115</v>
      </c>
      <c r="G309" s="107" t="n">
        <v>5983559.91</v>
      </c>
      <c r="H309" s="107" t="n">
        <v>5977831.15</v>
      </c>
    </row>
    <row collapsed="false" customFormat="false" customHeight="false" hidden="false" ht="13.55" outlineLevel="0" r="310">
      <c r="A310" s="37" t="s">
        <v>933</v>
      </c>
      <c r="B310" s="105" t="s">
        <v>940</v>
      </c>
      <c r="C310" s="105" t="s">
        <v>305</v>
      </c>
      <c r="D310" s="105" t="s">
        <v>402</v>
      </c>
      <c r="E310" s="106" t="n">
        <v>491.895</v>
      </c>
      <c r="F310" s="106" t="n">
        <v>491.89485</v>
      </c>
      <c r="G310" s="107" t="n">
        <v>491895</v>
      </c>
      <c r="H310" s="107" t="n">
        <v>491894.85</v>
      </c>
    </row>
    <row collapsed="false" customFormat="false" customHeight="false" hidden="false" ht="13.55" outlineLevel="0" r="311">
      <c r="A311" s="37" t="s">
        <v>810</v>
      </c>
      <c r="B311" s="105" t="s">
        <v>941</v>
      </c>
      <c r="C311" s="105" t="s">
        <v>317</v>
      </c>
      <c r="D311" s="105" t="s">
        <v>402</v>
      </c>
      <c r="E311" s="106" t="n">
        <v>872284.88041</v>
      </c>
      <c r="F311" s="106" t="n">
        <v>843107.80585</v>
      </c>
      <c r="G311" s="107" t="n">
        <v>872284880.41</v>
      </c>
      <c r="H311" s="107" t="n">
        <v>843107805.85</v>
      </c>
    </row>
    <row collapsed="false" customFormat="false" customHeight="false" hidden="false" ht="13.55" outlineLevel="0" r="312">
      <c r="A312" s="37" t="s">
        <v>814</v>
      </c>
      <c r="B312" s="105" t="s">
        <v>942</v>
      </c>
      <c r="C312" s="105" t="s">
        <v>650</v>
      </c>
      <c r="D312" s="105" t="s">
        <v>402</v>
      </c>
      <c r="E312" s="106" t="n">
        <v>6682336.86674</v>
      </c>
      <c r="F312" s="106" t="n">
        <v>6191693.04811</v>
      </c>
      <c r="G312" s="107" t="n">
        <v>6682336866.74</v>
      </c>
      <c r="H312" s="107" t="n">
        <v>6191693048.11</v>
      </c>
    </row>
    <row collapsed="false" customFormat="false" customHeight="false" hidden="false" ht="13.55" outlineLevel="0" r="313">
      <c r="A313" s="37" t="s">
        <v>943</v>
      </c>
      <c r="B313" s="105" t="s">
        <v>944</v>
      </c>
      <c r="C313" s="105" t="s">
        <v>650</v>
      </c>
      <c r="D313" s="105" t="s">
        <v>402</v>
      </c>
      <c r="E313" s="106" t="n">
        <v>1914793.2859</v>
      </c>
      <c r="F313" s="106" t="n">
        <v>1756350.83416</v>
      </c>
      <c r="G313" s="107" t="n">
        <v>1914793285.9</v>
      </c>
      <c r="H313" s="107" t="n">
        <v>1756350834.16</v>
      </c>
    </row>
    <row collapsed="false" customFormat="false" customHeight="false" hidden="false" ht="13.55" outlineLevel="0" r="314">
      <c r="A314" s="37" t="s">
        <v>945</v>
      </c>
      <c r="B314" s="105" t="s">
        <v>946</v>
      </c>
      <c r="C314" s="105" t="s">
        <v>947</v>
      </c>
      <c r="D314" s="105" t="s">
        <v>402</v>
      </c>
      <c r="E314" s="106" t="n">
        <v>1464933.30999</v>
      </c>
      <c r="F314" s="106" t="n">
        <v>1339973.39607</v>
      </c>
      <c r="G314" s="107" t="n">
        <v>1464933309.99</v>
      </c>
      <c r="H314" s="107" t="n">
        <v>1339973396.07</v>
      </c>
    </row>
    <row collapsed="false" customFormat="false" customHeight="false" hidden="false" ht="13.55" outlineLevel="0" r="315">
      <c r="A315" s="37" t="s">
        <v>948</v>
      </c>
      <c r="B315" s="105" t="s">
        <v>949</v>
      </c>
      <c r="C315" s="105" t="s">
        <v>950</v>
      </c>
      <c r="D315" s="105" t="s">
        <v>402</v>
      </c>
      <c r="E315" s="106" t="n">
        <v>244754.08455</v>
      </c>
      <c r="F315" s="106" t="n">
        <v>224872.50259</v>
      </c>
      <c r="G315" s="107" t="n">
        <v>244754084.55</v>
      </c>
      <c r="H315" s="107" t="n">
        <v>224872502.59</v>
      </c>
    </row>
    <row collapsed="false" customFormat="false" customHeight="false" hidden="false" ht="13.55" outlineLevel="0" r="316">
      <c r="A316" s="37" t="s">
        <v>951</v>
      </c>
      <c r="B316" s="105" t="s">
        <v>952</v>
      </c>
      <c r="C316" s="105" t="s">
        <v>953</v>
      </c>
      <c r="D316" s="105" t="s">
        <v>402</v>
      </c>
      <c r="E316" s="106" t="n">
        <v>51985.19669</v>
      </c>
      <c r="F316" s="106" t="n">
        <v>49279.4936</v>
      </c>
      <c r="G316" s="107" t="n">
        <v>51985196.69</v>
      </c>
      <c r="H316" s="107" t="n">
        <v>49279493.6</v>
      </c>
    </row>
    <row collapsed="false" customFormat="false" customHeight="false" hidden="false" ht="13.55" outlineLevel="0" r="317">
      <c r="A317" s="37" t="s">
        <v>954</v>
      </c>
      <c r="B317" s="105" t="s">
        <v>955</v>
      </c>
      <c r="C317" s="105" t="s">
        <v>650</v>
      </c>
      <c r="D317" s="105" t="s">
        <v>402</v>
      </c>
      <c r="E317" s="106" t="n">
        <v>55155.8</v>
      </c>
      <c r="F317" s="106" t="n">
        <v>45262.87</v>
      </c>
      <c r="G317" s="107" t="n">
        <v>55155800</v>
      </c>
      <c r="H317" s="107" t="n">
        <v>45262870</v>
      </c>
    </row>
    <row collapsed="false" customFormat="false" customHeight="false" hidden="false" ht="13.55" outlineLevel="0" r="318">
      <c r="A318" s="37" t="s">
        <v>956</v>
      </c>
      <c r="B318" s="105" t="s">
        <v>957</v>
      </c>
      <c r="C318" s="105" t="s">
        <v>958</v>
      </c>
      <c r="D318" s="105" t="s">
        <v>402</v>
      </c>
      <c r="E318" s="106" t="n">
        <v>4787.98213</v>
      </c>
      <c r="F318" s="106" t="n">
        <v>4544.54419</v>
      </c>
      <c r="G318" s="107" t="n">
        <v>4787982.13</v>
      </c>
      <c r="H318" s="107" t="n">
        <v>4544544.19</v>
      </c>
    </row>
    <row collapsed="false" customFormat="false" customHeight="false" hidden="false" ht="13.55" outlineLevel="0" r="319">
      <c r="A319" s="37" t="s">
        <v>959</v>
      </c>
      <c r="B319" s="105" t="s">
        <v>960</v>
      </c>
      <c r="C319" s="105" t="s">
        <v>650</v>
      </c>
      <c r="D319" s="105" t="s">
        <v>402</v>
      </c>
      <c r="E319" s="106" t="n">
        <v>93176.91254</v>
      </c>
      <c r="F319" s="106" t="n">
        <v>92418.02771</v>
      </c>
      <c r="G319" s="107" t="n">
        <v>93176912.54</v>
      </c>
      <c r="H319" s="107" t="n">
        <v>92418027.71</v>
      </c>
    </row>
    <row collapsed="false" customFormat="false" customHeight="false" hidden="false" ht="13.55" outlineLevel="0" r="320">
      <c r="A320" s="37" t="s">
        <v>884</v>
      </c>
      <c r="B320" s="105" t="s">
        <v>961</v>
      </c>
      <c r="C320" s="105" t="s">
        <v>650</v>
      </c>
      <c r="D320" s="105" t="s">
        <v>402</v>
      </c>
      <c r="E320" s="106" t="n">
        <v>2969146.62554</v>
      </c>
      <c r="F320" s="106" t="n">
        <v>2741961.09994</v>
      </c>
      <c r="G320" s="107" t="n">
        <v>2969146625.54</v>
      </c>
      <c r="H320" s="107" t="n">
        <v>2741961099.94</v>
      </c>
    </row>
    <row collapsed="false" customFormat="false" customHeight="false" hidden="false" ht="13.55" outlineLevel="0" r="321">
      <c r="A321" s="37" t="s">
        <v>945</v>
      </c>
      <c r="B321" s="105" t="s">
        <v>962</v>
      </c>
      <c r="C321" s="105" t="s">
        <v>947</v>
      </c>
      <c r="D321" s="105" t="s">
        <v>402</v>
      </c>
      <c r="E321" s="106" t="n">
        <v>2345976.83369</v>
      </c>
      <c r="F321" s="106" t="n">
        <v>2165688.31145</v>
      </c>
      <c r="G321" s="107" t="n">
        <v>2345976833.69</v>
      </c>
      <c r="H321" s="107" t="n">
        <v>2165688311.45</v>
      </c>
    </row>
    <row collapsed="false" customFormat="false" customHeight="false" hidden="false" ht="13.55" outlineLevel="0" r="322">
      <c r="A322" s="37" t="s">
        <v>948</v>
      </c>
      <c r="B322" s="105" t="s">
        <v>963</v>
      </c>
      <c r="C322" s="105" t="s">
        <v>950</v>
      </c>
      <c r="D322" s="105" t="s">
        <v>402</v>
      </c>
      <c r="E322" s="106" t="n">
        <v>298985.13671</v>
      </c>
      <c r="F322" s="106" t="n">
        <v>274451.29572</v>
      </c>
      <c r="G322" s="107" t="n">
        <v>298985136.71</v>
      </c>
      <c r="H322" s="107" t="n">
        <v>274451295.72</v>
      </c>
    </row>
    <row collapsed="false" customFormat="false" customHeight="false" hidden="false" ht="13.55" outlineLevel="0" r="323">
      <c r="A323" s="37" t="s">
        <v>951</v>
      </c>
      <c r="B323" s="105" t="s">
        <v>964</v>
      </c>
      <c r="C323" s="105" t="s">
        <v>953</v>
      </c>
      <c r="D323" s="105" t="s">
        <v>402</v>
      </c>
      <c r="E323" s="106" t="n">
        <v>140253.93882</v>
      </c>
      <c r="F323" s="106" t="n">
        <v>132954.06232</v>
      </c>
      <c r="G323" s="107" t="n">
        <v>140253938.82</v>
      </c>
      <c r="H323" s="107" t="n">
        <v>132954062.32</v>
      </c>
    </row>
    <row collapsed="false" customFormat="false" customHeight="false" hidden="false" ht="13.55" outlineLevel="0" r="324">
      <c r="A324" s="37" t="s">
        <v>954</v>
      </c>
      <c r="B324" s="105" t="s">
        <v>965</v>
      </c>
      <c r="C324" s="105" t="s">
        <v>650</v>
      </c>
      <c r="D324" s="105" t="s">
        <v>402</v>
      </c>
      <c r="E324" s="106" t="n">
        <v>76507.398</v>
      </c>
      <c r="F324" s="106" t="n">
        <v>62784.774</v>
      </c>
      <c r="G324" s="107" t="n">
        <v>76507398</v>
      </c>
      <c r="H324" s="107" t="n">
        <v>62784774</v>
      </c>
    </row>
    <row collapsed="false" customFormat="false" customHeight="false" hidden="false" ht="13.55" outlineLevel="0" r="325">
      <c r="A325" s="37" t="s">
        <v>956</v>
      </c>
      <c r="B325" s="105" t="s">
        <v>966</v>
      </c>
      <c r="C325" s="105" t="s">
        <v>958</v>
      </c>
      <c r="D325" s="105" t="s">
        <v>402</v>
      </c>
      <c r="E325" s="106" t="n">
        <v>6541.31284</v>
      </c>
      <c r="F325" s="106" t="n">
        <v>6146.1276</v>
      </c>
      <c r="G325" s="107" t="n">
        <v>6541312.84</v>
      </c>
      <c r="H325" s="107" t="n">
        <v>6146127.6</v>
      </c>
    </row>
    <row collapsed="false" customFormat="false" customHeight="false" hidden="false" ht="13.55" outlineLevel="0" r="326">
      <c r="A326" s="37" t="s">
        <v>959</v>
      </c>
      <c r="B326" s="105" t="s">
        <v>967</v>
      </c>
      <c r="C326" s="105" t="s">
        <v>650</v>
      </c>
      <c r="D326" s="105" t="s">
        <v>402</v>
      </c>
      <c r="E326" s="106" t="n">
        <v>100882.00548</v>
      </c>
      <c r="F326" s="106" t="n">
        <v>99936.52885</v>
      </c>
      <c r="G326" s="107" t="n">
        <v>100882005.48</v>
      </c>
      <c r="H326" s="107" t="n">
        <v>99936528.85</v>
      </c>
    </row>
    <row collapsed="false" customFormat="false" customHeight="false" hidden="false" ht="13.55" outlineLevel="0" r="327">
      <c r="A327" s="37" t="s">
        <v>887</v>
      </c>
      <c r="B327" s="105" t="s">
        <v>968</v>
      </c>
      <c r="C327" s="105" t="s">
        <v>650</v>
      </c>
      <c r="D327" s="105" t="s">
        <v>402</v>
      </c>
      <c r="E327" s="106" t="n">
        <v>785610.31537</v>
      </c>
      <c r="F327" s="106" t="n">
        <v>720757.79888</v>
      </c>
      <c r="G327" s="107" t="n">
        <v>785610315.37</v>
      </c>
      <c r="H327" s="107" t="n">
        <v>720757798.88</v>
      </c>
    </row>
    <row collapsed="false" customFormat="false" customHeight="false" hidden="false" ht="13.55" outlineLevel="0" r="328">
      <c r="A328" s="37" t="s">
        <v>945</v>
      </c>
      <c r="B328" s="105" t="s">
        <v>969</v>
      </c>
      <c r="C328" s="105" t="s">
        <v>947</v>
      </c>
      <c r="D328" s="105" t="s">
        <v>402</v>
      </c>
      <c r="E328" s="106" t="n">
        <v>668871.92349</v>
      </c>
      <c r="F328" s="106" t="n">
        <v>611173.91068</v>
      </c>
      <c r="G328" s="107" t="n">
        <v>668871923.49</v>
      </c>
      <c r="H328" s="107" t="n">
        <v>611173910.68</v>
      </c>
    </row>
    <row collapsed="false" customFormat="false" customHeight="false" hidden="false" ht="13.55" outlineLevel="0" r="329">
      <c r="A329" s="37" t="s">
        <v>948</v>
      </c>
      <c r="B329" s="105" t="s">
        <v>970</v>
      </c>
      <c r="C329" s="105" t="s">
        <v>950</v>
      </c>
      <c r="D329" s="105" t="s">
        <v>402</v>
      </c>
      <c r="E329" s="106" t="n">
        <v>36510.12081</v>
      </c>
      <c r="F329" s="106" t="n">
        <v>33267.59849</v>
      </c>
      <c r="G329" s="107" t="n">
        <v>36510120.81</v>
      </c>
      <c r="H329" s="107" t="n">
        <v>33267598.49</v>
      </c>
    </row>
    <row collapsed="false" customFormat="false" customHeight="false" hidden="false" ht="13.55" outlineLevel="0" r="330">
      <c r="A330" s="37" t="s">
        <v>951</v>
      </c>
      <c r="B330" s="105" t="s">
        <v>971</v>
      </c>
      <c r="C330" s="105" t="s">
        <v>953</v>
      </c>
      <c r="D330" s="105" t="s">
        <v>402</v>
      </c>
      <c r="E330" s="106" t="n">
        <v>16359.774</v>
      </c>
      <c r="F330" s="106" t="n">
        <v>16359.774</v>
      </c>
      <c r="G330" s="107" t="n">
        <v>16359774</v>
      </c>
      <c r="H330" s="107" t="n">
        <v>16359774</v>
      </c>
    </row>
    <row collapsed="false" customFormat="false" customHeight="false" hidden="false" ht="13.55" outlineLevel="0" r="331">
      <c r="A331" s="37" t="s">
        <v>954</v>
      </c>
      <c r="B331" s="105" t="s">
        <v>972</v>
      </c>
      <c r="C331" s="105" t="s">
        <v>650</v>
      </c>
      <c r="D331" s="105" t="s">
        <v>402</v>
      </c>
      <c r="E331" s="106" t="n">
        <v>19439.97288</v>
      </c>
      <c r="F331" s="106" t="n">
        <v>15953.154</v>
      </c>
      <c r="G331" s="107" t="n">
        <v>19439972.88</v>
      </c>
      <c r="H331" s="107" t="n">
        <v>15953154</v>
      </c>
    </row>
    <row collapsed="false" customFormat="false" customHeight="false" hidden="false" ht="13.55" outlineLevel="0" r="332">
      <c r="A332" s="37" t="s">
        <v>956</v>
      </c>
      <c r="B332" s="105" t="s">
        <v>973</v>
      </c>
      <c r="C332" s="105" t="s">
        <v>958</v>
      </c>
      <c r="D332" s="105" t="s">
        <v>402</v>
      </c>
      <c r="E332" s="106" t="n">
        <v>2170.4525</v>
      </c>
      <c r="F332" s="106" t="n">
        <v>2076.98185</v>
      </c>
      <c r="G332" s="107" t="n">
        <v>2170452.5</v>
      </c>
      <c r="H332" s="107" t="n">
        <v>2076981.85</v>
      </c>
    </row>
    <row collapsed="false" customFormat="false" customHeight="false" hidden="false" ht="13.55" outlineLevel="0" r="333">
      <c r="A333" s="37" t="s">
        <v>959</v>
      </c>
      <c r="B333" s="105" t="s">
        <v>974</v>
      </c>
      <c r="C333" s="105" t="s">
        <v>650</v>
      </c>
      <c r="D333" s="105" t="s">
        <v>402</v>
      </c>
      <c r="E333" s="106" t="n">
        <v>42258.07169</v>
      </c>
      <c r="F333" s="106" t="n">
        <v>41926.37986</v>
      </c>
      <c r="G333" s="107" t="n">
        <v>42258071.69</v>
      </c>
      <c r="H333" s="107" t="n">
        <v>41926379.86</v>
      </c>
    </row>
    <row collapsed="false" customFormat="false" customHeight="false" hidden="false" ht="13.55" outlineLevel="0" r="334">
      <c r="A334" s="37" t="s">
        <v>819</v>
      </c>
      <c r="B334" s="105" t="s">
        <v>975</v>
      </c>
      <c r="C334" s="105" t="s">
        <v>693</v>
      </c>
      <c r="D334" s="105" t="s">
        <v>402</v>
      </c>
      <c r="E334" s="106" t="n">
        <v>650107.44496</v>
      </c>
      <c r="F334" s="106" t="n">
        <v>648311.80705</v>
      </c>
      <c r="G334" s="107" t="n">
        <v>650107444.96</v>
      </c>
      <c r="H334" s="107" t="n">
        <v>648311807.05</v>
      </c>
    </row>
    <row collapsed="false" customFormat="false" customHeight="false" hidden="false" ht="13.55" outlineLevel="0" r="335">
      <c r="A335" s="37" t="s">
        <v>823</v>
      </c>
      <c r="B335" s="105" t="s">
        <v>976</v>
      </c>
      <c r="C335" s="105" t="s">
        <v>826</v>
      </c>
      <c r="D335" s="105" t="s">
        <v>402</v>
      </c>
      <c r="E335" s="106" t="n">
        <v>357480.50351</v>
      </c>
      <c r="F335" s="106" t="n">
        <v>347896.44709</v>
      </c>
      <c r="G335" s="107" t="n">
        <v>357480503.51</v>
      </c>
      <c r="H335" s="107" t="n">
        <v>347896447.09</v>
      </c>
    </row>
    <row collapsed="false" customFormat="false" customHeight="false" hidden="false" ht="13.55" outlineLevel="0" r="336">
      <c r="A336" s="37" t="s">
        <v>828</v>
      </c>
      <c r="B336" s="105" t="s">
        <v>977</v>
      </c>
      <c r="C336" s="105" t="s">
        <v>401</v>
      </c>
      <c r="D336" s="105" t="s">
        <v>402</v>
      </c>
      <c r="E336" s="106" t="n">
        <v>1280501.56521</v>
      </c>
      <c r="F336" s="106" t="n">
        <v>1225018.17434</v>
      </c>
      <c r="G336" s="107" t="n">
        <v>1280501565.21</v>
      </c>
      <c r="H336" s="107" t="n">
        <v>1225018174.34</v>
      </c>
    </row>
    <row collapsed="false" customFormat="false" customHeight="false" hidden="false" ht="13.55" outlineLevel="0" r="337">
      <c r="A337" s="37" t="s">
        <v>978</v>
      </c>
      <c r="B337" s="105" t="s">
        <v>979</v>
      </c>
      <c r="C337" s="105" t="s">
        <v>401</v>
      </c>
      <c r="D337" s="105" t="s">
        <v>402</v>
      </c>
      <c r="E337" s="106" t="n">
        <v>23.1</v>
      </c>
      <c r="F337" s="106" t="n">
        <v>23.1</v>
      </c>
      <c r="G337" s="107" t="n">
        <v>23100</v>
      </c>
      <c r="H337" s="107" t="n">
        <v>23100</v>
      </c>
    </row>
    <row collapsed="false" customFormat="false" customHeight="false" hidden="false" ht="13.55" outlineLevel="0" r="338">
      <c r="A338" s="37" t="s">
        <v>980</v>
      </c>
      <c r="B338" s="105" t="s">
        <v>981</v>
      </c>
      <c r="C338" s="105" t="s">
        <v>401</v>
      </c>
      <c r="D338" s="105" t="s">
        <v>402</v>
      </c>
      <c r="E338" s="106" t="n">
        <v>122.44069</v>
      </c>
      <c r="F338" s="106" t="n">
        <v>0</v>
      </c>
      <c r="G338" s="107" t="n">
        <v>122440.69</v>
      </c>
      <c r="H338" s="107" t="n">
        <v>0</v>
      </c>
    </row>
    <row collapsed="false" customFormat="false" customHeight="false" hidden="false" ht="13.55" outlineLevel="0" r="339">
      <c r="A339" s="37" t="s">
        <v>982</v>
      </c>
      <c r="B339" s="105" t="s">
        <v>983</v>
      </c>
      <c r="C339" s="105" t="s">
        <v>401</v>
      </c>
      <c r="D339" s="105" t="s">
        <v>402</v>
      </c>
      <c r="E339" s="106" t="n">
        <v>0.144</v>
      </c>
      <c r="F339" s="106" t="n">
        <v>0.141</v>
      </c>
      <c r="G339" s="107" t="n">
        <v>144</v>
      </c>
      <c r="H339" s="107" t="n">
        <v>141</v>
      </c>
    </row>
    <row collapsed="false" customFormat="false" customHeight="false" hidden="false" ht="23.85" outlineLevel="0" r="340">
      <c r="A340" s="37" t="s">
        <v>984</v>
      </c>
      <c r="B340" s="105" t="s">
        <v>985</v>
      </c>
      <c r="C340" s="105" t="s">
        <v>401</v>
      </c>
      <c r="D340" s="105" t="s">
        <v>402</v>
      </c>
      <c r="E340" s="106" t="n">
        <v>17.16175</v>
      </c>
      <c r="F340" s="106" t="n">
        <v>17.03513</v>
      </c>
      <c r="G340" s="107" t="n">
        <v>17161.75</v>
      </c>
      <c r="H340" s="107" t="n">
        <v>17035.13</v>
      </c>
    </row>
    <row collapsed="false" customFormat="false" customHeight="false" hidden="false" ht="23.85" outlineLevel="0" r="341">
      <c r="A341" s="37" t="s">
        <v>986</v>
      </c>
      <c r="B341" s="105" t="s">
        <v>987</v>
      </c>
      <c r="C341" s="105" t="s">
        <v>401</v>
      </c>
      <c r="D341" s="105" t="s">
        <v>402</v>
      </c>
      <c r="E341" s="106" t="n">
        <v>10538584.35729</v>
      </c>
      <c r="F341" s="106" t="n">
        <v>10457747.13179</v>
      </c>
      <c r="G341" s="107" t="n">
        <v>10538584357.29</v>
      </c>
      <c r="H341" s="107" t="n">
        <v>10457747131.79</v>
      </c>
    </row>
    <row collapsed="false" customFormat="false" customHeight="false" hidden="false" ht="23.85" outlineLevel="0" r="342">
      <c r="A342" s="37" t="s">
        <v>988</v>
      </c>
      <c r="B342" s="105" t="s">
        <v>989</v>
      </c>
      <c r="C342" s="105" t="s">
        <v>401</v>
      </c>
      <c r="D342" s="105" t="s">
        <v>402</v>
      </c>
      <c r="E342" s="106" t="n">
        <v>51.17284</v>
      </c>
      <c r="F342" s="106" t="n">
        <v>51.15774</v>
      </c>
      <c r="G342" s="107" t="n">
        <v>51172.84</v>
      </c>
      <c r="H342" s="107" t="n">
        <v>51157.74</v>
      </c>
    </row>
    <row collapsed="false" customFormat="false" customHeight="false" hidden="false" ht="13.55" outlineLevel="0" r="343">
      <c r="A343" s="37" t="s">
        <v>990</v>
      </c>
      <c r="B343" s="105" t="s">
        <v>991</v>
      </c>
      <c r="C343" s="105" t="s">
        <v>401</v>
      </c>
      <c r="D343" s="105" t="s">
        <v>402</v>
      </c>
      <c r="E343" s="106" t="n">
        <v>19.65776</v>
      </c>
      <c r="F343" s="106" t="n">
        <v>19.7214</v>
      </c>
      <c r="G343" s="107" t="n">
        <v>19657.76</v>
      </c>
      <c r="H343" s="107" t="n">
        <v>19721.4</v>
      </c>
    </row>
    <row collapsed="false" customFormat="false" customHeight="false" hidden="false" ht="13.55" outlineLevel="0" r="344">
      <c r="A344" s="37" t="s">
        <v>992</v>
      </c>
      <c r="B344" s="105" t="s">
        <v>993</v>
      </c>
      <c r="C344" s="105" t="s">
        <v>401</v>
      </c>
      <c r="D344" s="105" t="s">
        <v>402</v>
      </c>
      <c r="E344" s="106" t="n">
        <v>4779084.81333</v>
      </c>
      <c r="F344" s="106" t="n">
        <v>4672654.28456</v>
      </c>
      <c r="G344" s="107" t="n">
        <v>4779084813.33</v>
      </c>
      <c r="H344" s="107" t="n">
        <v>4672654284.56</v>
      </c>
    </row>
    <row collapsed="false" customFormat="false" customHeight="false" hidden="false" ht="13.55" outlineLevel="0" r="345">
      <c r="A345" s="37" t="s">
        <v>994</v>
      </c>
      <c r="B345" s="105" t="s">
        <v>995</v>
      </c>
      <c r="C345" s="105" t="s">
        <v>401</v>
      </c>
      <c r="D345" s="105" t="s">
        <v>402</v>
      </c>
      <c r="E345" s="106" t="n">
        <v>20.25953</v>
      </c>
      <c r="F345" s="106" t="n">
        <v>19.74443</v>
      </c>
      <c r="G345" s="107" t="n">
        <v>20259.53</v>
      </c>
      <c r="H345" s="107" t="n">
        <v>19744.43</v>
      </c>
    </row>
    <row collapsed="false" customFormat="false" customHeight="false" hidden="false" ht="23.85" outlineLevel="0" r="346">
      <c r="A346" s="37" t="s">
        <v>996</v>
      </c>
      <c r="B346" s="105" t="s">
        <v>997</v>
      </c>
      <c r="C346" s="105" t="s">
        <v>401</v>
      </c>
      <c r="D346" s="105" t="s">
        <v>402</v>
      </c>
      <c r="E346" s="106" t="n">
        <v>22.28702</v>
      </c>
      <c r="F346" s="106" t="n">
        <v>22.22482</v>
      </c>
      <c r="G346" s="107" t="n">
        <v>22287.02</v>
      </c>
      <c r="H346" s="107" t="n">
        <v>22224.82</v>
      </c>
    </row>
    <row collapsed="false" customFormat="false" customHeight="false" hidden="false" ht="23.85" outlineLevel="0" r="347">
      <c r="A347" s="37" t="s">
        <v>998</v>
      </c>
      <c r="B347" s="105" t="s">
        <v>999</v>
      </c>
      <c r="C347" s="105" t="s">
        <v>401</v>
      </c>
      <c r="D347" s="105" t="s">
        <v>402</v>
      </c>
      <c r="E347" s="106" t="n">
        <v>4726796.00799</v>
      </c>
      <c r="F347" s="106" t="n">
        <v>4713604.05939</v>
      </c>
      <c r="G347" s="107" t="n">
        <v>4726796007.99</v>
      </c>
      <c r="H347" s="107" t="n">
        <v>4713604059.39</v>
      </c>
    </row>
    <row collapsed="false" customFormat="false" customHeight="false" hidden="false" ht="23.85" outlineLevel="0" r="348">
      <c r="A348" s="37" t="s">
        <v>1000</v>
      </c>
      <c r="B348" s="105" t="s">
        <v>1001</v>
      </c>
      <c r="C348" s="105" t="s">
        <v>401</v>
      </c>
      <c r="D348" s="105" t="s">
        <v>402</v>
      </c>
      <c r="E348" s="106" t="n">
        <v>17.67395</v>
      </c>
      <c r="F348" s="106" t="n">
        <v>17.67395</v>
      </c>
      <c r="G348" s="107" t="n">
        <v>17673.95</v>
      </c>
      <c r="H348" s="107" t="n">
        <v>17673.95</v>
      </c>
    </row>
    <row collapsed="false" customFormat="false" customHeight="false" hidden="false" ht="23.85" outlineLevel="0" r="349">
      <c r="A349" s="37" t="s">
        <v>1002</v>
      </c>
      <c r="B349" s="105" t="s">
        <v>1003</v>
      </c>
      <c r="C349" s="105" t="s">
        <v>401</v>
      </c>
      <c r="D349" s="105" t="s">
        <v>402</v>
      </c>
      <c r="E349" s="106" t="n">
        <v>23.2093</v>
      </c>
      <c r="F349" s="106" t="n">
        <v>23.19719</v>
      </c>
      <c r="G349" s="107" t="n">
        <v>23209.3</v>
      </c>
      <c r="H349" s="107" t="n">
        <v>23197.19</v>
      </c>
    </row>
    <row collapsed="false" customFormat="false" customHeight="false" hidden="false" ht="23.85" outlineLevel="0" r="350">
      <c r="A350" s="37" t="s">
        <v>1004</v>
      </c>
      <c r="B350" s="105" t="s">
        <v>1005</v>
      </c>
      <c r="C350" s="105" t="s">
        <v>401</v>
      </c>
      <c r="D350" s="105" t="s">
        <v>402</v>
      </c>
      <c r="E350" s="106" t="n">
        <v>2768322.08754</v>
      </c>
      <c r="F350" s="106" t="n">
        <v>2766877.71823</v>
      </c>
      <c r="G350" s="107" t="n">
        <v>2768322087.54</v>
      </c>
      <c r="H350" s="107" t="n">
        <v>2766877718.23</v>
      </c>
    </row>
    <row collapsed="false" customFormat="false" customHeight="false" hidden="false" ht="23.85" outlineLevel="0" r="351">
      <c r="A351" s="37" t="s">
        <v>1006</v>
      </c>
      <c r="B351" s="105" t="s">
        <v>1007</v>
      </c>
      <c r="C351" s="105" t="s">
        <v>401</v>
      </c>
      <c r="D351" s="105" t="s">
        <v>402</v>
      </c>
      <c r="E351" s="106" t="n">
        <v>9.9397</v>
      </c>
      <c r="F351" s="106" t="n">
        <v>9.9397</v>
      </c>
      <c r="G351" s="107" t="n">
        <v>9939.7</v>
      </c>
      <c r="H351" s="107" t="n">
        <v>9939.7</v>
      </c>
    </row>
    <row collapsed="false" customFormat="false" customHeight="false" hidden="false" ht="23.85" outlineLevel="0" r="352">
      <c r="A352" s="37" t="s">
        <v>1008</v>
      </c>
      <c r="B352" s="105" t="s">
        <v>1009</v>
      </c>
      <c r="C352" s="105" t="s">
        <v>401</v>
      </c>
      <c r="D352" s="105" t="s">
        <v>402</v>
      </c>
      <c r="E352" s="106" t="n">
        <v>19.23143</v>
      </c>
      <c r="F352" s="106" t="n">
        <v>19.03932</v>
      </c>
      <c r="G352" s="107" t="n">
        <v>19231.43</v>
      </c>
      <c r="H352" s="107" t="n">
        <v>19039.32</v>
      </c>
    </row>
    <row collapsed="false" customFormat="false" customHeight="false" hidden="false" ht="23.85" outlineLevel="0" r="353">
      <c r="A353" s="37" t="s">
        <v>1010</v>
      </c>
      <c r="B353" s="105" t="s">
        <v>1011</v>
      </c>
      <c r="C353" s="105" t="s">
        <v>401</v>
      </c>
      <c r="D353" s="105" t="s">
        <v>402</v>
      </c>
      <c r="E353" s="106" t="n">
        <v>586676.97805</v>
      </c>
      <c r="F353" s="106" t="n">
        <v>580130.99283</v>
      </c>
      <c r="G353" s="107" t="n">
        <v>586676978.05</v>
      </c>
      <c r="H353" s="107" t="n">
        <v>580130992.83</v>
      </c>
    </row>
    <row collapsed="false" customFormat="false" customHeight="false" hidden="false" ht="23.85" outlineLevel="0" r="354">
      <c r="A354" s="37" t="s">
        <v>1012</v>
      </c>
      <c r="B354" s="105" t="s">
        <v>1013</v>
      </c>
      <c r="C354" s="105" t="s">
        <v>401</v>
      </c>
      <c r="D354" s="105" t="s">
        <v>402</v>
      </c>
      <c r="E354" s="106" t="n">
        <v>2.54218</v>
      </c>
      <c r="F354" s="106" t="n">
        <v>2.53918</v>
      </c>
      <c r="G354" s="107" t="n">
        <v>2542.18</v>
      </c>
      <c r="H354" s="107" t="n">
        <v>2539.18</v>
      </c>
    </row>
    <row collapsed="false" customFormat="false" customHeight="false" hidden="false" ht="23.85" outlineLevel="0" r="355">
      <c r="A355" s="37" t="s">
        <v>1014</v>
      </c>
      <c r="B355" s="105" t="s">
        <v>1015</v>
      </c>
      <c r="C355" s="105" t="s">
        <v>401</v>
      </c>
      <c r="D355" s="105" t="s">
        <v>402</v>
      </c>
      <c r="E355" s="106" t="n">
        <v>22.38304</v>
      </c>
      <c r="F355" s="106" t="n">
        <v>22.34777</v>
      </c>
      <c r="G355" s="107" t="n">
        <v>22383.04</v>
      </c>
      <c r="H355" s="107" t="n">
        <v>22347.77</v>
      </c>
    </row>
    <row collapsed="false" customFormat="false" customHeight="false" hidden="false" ht="23.85" outlineLevel="0" r="356">
      <c r="A356" s="37" t="s">
        <v>1016</v>
      </c>
      <c r="B356" s="105" t="s">
        <v>1017</v>
      </c>
      <c r="C356" s="105" t="s">
        <v>401</v>
      </c>
      <c r="D356" s="105" t="s">
        <v>402</v>
      </c>
      <c r="E356" s="106" t="n">
        <v>1386790.66694</v>
      </c>
      <c r="F356" s="106" t="n">
        <v>1384605.40983</v>
      </c>
      <c r="G356" s="107" t="n">
        <v>1386790666.94</v>
      </c>
      <c r="H356" s="107" t="n">
        <v>1384605409.83</v>
      </c>
    </row>
    <row collapsed="false" customFormat="false" customHeight="false" hidden="false" ht="23.85" outlineLevel="0" r="357">
      <c r="A357" s="37" t="s">
        <v>1018</v>
      </c>
      <c r="B357" s="105" t="s">
        <v>1019</v>
      </c>
      <c r="C357" s="105" t="s">
        <v>401</v>
      </c>
      <c r="D357" s="105" t="s">
        <v>402</v>
      </c>
      <c r="E357" s="106" t="n">
        <v>5.1631</v>
      </c>
      <c r="F357" s="106" t="n">
        <v>5.1631</v>
      </c>
      <c r="G357" s="107" t="n">
        <v>5163.1</v>
      </c>
      <c r="H357" s="107" t="n">
        <v>5163.1</v>
      </c>
    </row>
    <row collapsed="false" customFormat="false" customHeight="false" hidden="false" ht="35.05" outlineLevel="0" r="358">
      <c r="A358" s="37" t="s">
        <v>1020</v>
      </c>
      <c r="B358" s="105" t="s">
        <v>1021</v>
      </c>
      <c r="C358" s="105" t="s">
        <v>401</v>
      </c>
      <c r="D358" s="105" t="s">
        <v>402</v>
      </c>
      <c r="E358" s="106" t="n">
        <v>20.94217</v>
      </c>
      <c r="F358" s="106" t="n">
        <v>20.94217</v>
      </c>
      <c r="G358" s="107" t="n">
        <v>20942.17</v>
      </c>
      <c r="H358" s="107" t="n">
        <v>20942.17</v>
      </c>
    </row>
    <row collapsed="false" customFormat="false" customHeight="false" hidden="false" ht="35.05" outlineLevel="0" r="359">
      <c r="A359" s="37" t="s">
        <v>1022</v>
      </c>
      <c r="B359" s="105" t="s">
        <v>1023</v>
      </c>
      <c r="C359" s="105" t="s">
        <v>401</v>
      </c>
      <c r="D359" s="105" t="s">
        <v>402</v>
      </c>
      <c r="E359" s="106" t="n">
        <v>318073.08911</v>
      </c>
      <c r="F359" s="106" t="n">
        <v>318073.08911</v>
      </c>
      <c r="G359" s="107" t="n">
        <v>318073089.11</v>
      </c>
      <c r="H359" s="107" t="n">
        <v>318073089.11</v>
      </c>
    </row>
    <row collapsed="false" customFormat="false" customHeight="false" hidden="false" ht="35.05" outlineLevel="0" r="360">
      <c r="A360" s="37" t="s">
        <v>1024</v>
      </c>
      <c r="B360" s="105" t="s">
        <v>1025</v>
      </c>
      <c r="C360" s="105" t="s">
        <v>401</v>
      </c>
      <c r="D360" s="105" t="s">
        <v>402</v>
      </c>
      <c r="E360" s="106" t="n">
        <v>1.26568</v>
      </c>
      <c r="F360" s="106" t="n">
        <v>1.26568</v>
      </c>
      <c r="G360" s="107" t="n">
        <v>1265.68</v>
      </c>
      <c r="H360" s="107" t="n">
        <v>1265.68</v>
      </c>
    </row>
    <row collapsed="false" customFormat="false" customHeight="false" hidden="false" ht="13.55" outlineLevel="0" r="361">
      <c r="A361" s="37" t="s">
        <v>1026</v>
      </c>
      <c r="B361" s="105" t="s">
        <v>1027</v>
      </c>
      <c r="C361" s="105" t="s">
        <v>401</v>
      </c>
      <c r="D361" s="105" t="s">
        <v>402</v>
      </c>
      <c r="E361" s="106" t="n">
        <v>15.99607</v>
      </c>
      <c r="F361" s="106" t="n">
        <v>15.83254</v>
      </c>
      <c r="G361" s="107" t="n">
        <v>15996.07</v>
      </c>
      <c r="H361" s="107" t="n">
        <v>15832.54</v>
      </c>
    </row>
    <row collapsed="false" customFormat="false" customHeight="false" hidden="false" ht="13.55" outlineLevel="0" r="362">
      <c r="A362" s="37" t="s">
        <v>1028</v>
      </c>
      <c r="B362" s="105" t="s">
        <v>1029</v>
      </c>
      <c r="C362" s="105" t="s">
        <v>401</v>
      </c>
      <c r="D362" s="105" t="s">
        <v>402</v>
      </c>
      <c r="E362" s="106" t="n">
        <v>822703.94976</v>
      </c>
      <c r="F362" s="106" t="n">
        <v>813799.39487</v>
      </c>
      <c r="G362" s="107" t="n">
        <v>822703949.76</v>
      </c>
      <c r="H362" s="107" t="n">
        <v>813799394.87</v>
      </c>
    </row>
    <row collapsed="false" customFormat="false" customHeight="false" hidden="false" ht="13.55" outlineLevel="0" r="363">
      <c r="A363" s="37" t="s">
        <v>1030</v>
      </c>
      <c r="B363" s="105" t="s">
        <v>1031</v>
      </c>
      <c r="C363" s="105" t="s">
        <v>401</v>
      </c>
      <c r="D363" s="105" t="s">
        <v>402</v>
      </c>
      <c r="E363" s="106" t="n">
        <v>4.28597</v>
      </c>
      <c r="F363" s="106" t="n">
        <v>4.28337</v>
      </c>
      <c r="G363" s="107" t="n">
        <v>4285.97</v>
      </c>
      <c r="H363" s="107" t="n">
        <v>4283.37</v>
      </c>
    </row>
    <row collapsed="false" customFormat="false" customHeight="false" hidden="false" ht="13.55" outlineLevel="0" r="364">
      <c r="A364" s="37" t="s">
        <v>1032</v>
      </c>
      <c r="B364" s="105" t="s">
        <v>1033</v>
      </c>
      <c r="C364" s="105" t="s">
        <v>401</v>
      </c>
      <c r="D364" s="105" t="s">
        <v>402</v>
      </c>
      <c r="E364" s="106" t="n">
        <v>20.57968</v>
      </c>
      <c r="F364" s="106" t="n">
        <v>20.4686</v>
      </c>
      <c r="G364" s="107" t="n">
        <v>20579.68</v>
      </c>
      <c r="H364" s="107" t="n">
        <v>20468.6</v>
      </c>
    </row>
    <row collapsed="false" customFormat="false" customHeight="false" hidden="false" ht="13.55" outlineLevel="0" r="365">
      <c r="A365" s="37" t="s">
        <v>1034</v>
      </c>
      <c r="B365" s="105" t="s">
        <v>1035</v>
      </c>
      <c r="C365" s="105" t="s">
        <v>401</v>
      </c>
      <c r="D365" s="105" t="s">
        <v>402</v>
      </c>
      <c r="E365" s="106" t="n">
        <v>6698268.40561</v>
      </c>
      <c r="F365" s="106" t="n">
        <v>6115970.52251</v>
      </c>
      <c r="G365" s="107" t="n">
        <v>6698268405.61</v>
      </c>
      <c r="H365" s="107" t="n">
        <v>6115970522.51</v>
      </c>
    </row>
    <row collapsed="false" customFormat="false" customHeight="false" hidden="false" ht="13.55" outlineLevel="0" r="366">
      <c r="A366" s="37" t="s">
        <v>1036</v>
      </c>
      <c r="B366" s="105" t="s">
        <v>1037</v>
      </c>
      <c r="C366" s="105" t="s">
        <v>401</v>
      </c>
      <c r="D366" s="105" t="s">
        <v>402</v>
      </c>
      <c r="E366" s="106" t="n">
        <v>27.12331</v>
      </c>
      <c r="F366" s="106" t="n">
        <v>24.89981</v>
      </c>
      <c r="G366" s="107" t="n">
        <v>27123.31</v>
      </c>
      <c r="H366" s="107" t="n">
        <v>24899.81</v>
      </c>
    </row>
    <row collapsed="false" customFormat="false" customHeight="false" hidden="false" ht="13.55" outlineLevel="0" r="367">
      <c r="A367" s="37" t="s">
        <v>1038</v>
      </c>
      <c r="B367" s="105" t="s">
        <v>1039</v>
      </c>
      <c r="C367" s="105" t="s">
        <v>401</v>
      </c>
      <c r="D367" s="105" t="s">
        <v>402</v>
      </c>
      <c r="E367" s="106" t="n">
        <v>34.64927</v>
      </c>
      <c r="F367" s="106" t="n">
        <v>34.61909</v>
      </c>
      <c r="G367" s="107" t="n">
        <v>34649.27</v>
      </c>
      <c r="H367" s="107" t="n">
        <v>34619.09</v>
      </c>
    </row>
    <row collapsed="false" customFormat="false" customHeight="false" hidden="false" ht="13.55" outlineLevel="0" r="368">
      <c r="A368" s="37" t="s">
        <v>1040</v>
      </c>
      <c r="B368" s="105" t="s">
        <v>1041</v>
      </c>
      <c r="C368" s="105" t="s">
        <v>401</v>
      </c>
      <c r="D368" s="105" t="s">
        <v>402</v>
      </c>
      <c r="E368" s="106" t="n">
        <v>1920165.62006</v>
      </c>
      <c r="F368" s="106" t="n">
        <v>1638265.365</v>
      </c>
      <c r="G368" s="107" t="n">
        <v>1920165620.06</v>
      </c>
      <c r="H368" s="107" t="n">
        <v>1638265365</v>
      </c>
    </row>
    <row collapsed="false" customFormat="false" customHeight="false" hidden="false" ht="13.55" outlineLevel="0" r="369">
      <c r="A369" s="37" t="s">
        <v>1042</v>
      </c>
      <c r="B369" s="105" t="s">
        <v>1043</v>
      </c>
      <c r="C369" s="105" t="s">
        <v>401</v>
      </c>
      <c r="D369" s="105" t="s">
        <v>402</v>
      </c>
      <c r="E369" s="106" t="n">
        <v>4.6181</v>
      </c>
      <c r="F369" s="106" t="n">
        <v>3.94355</v>
      </c>
      <c r="G369" s="107" t="n">
        <v>4618.1</v>
      </c>
      <c r="H369" s="107" t="n">
        <v>3943.55</v>
      </c>
    </row>
    <row collapsed="false" customFormat="false" customHeight="false" hidden="false" ht="13.55" outlineLevel="0" r="370">
      <c r="A370" s="37" t="s">
        <v>1044</v>
      </c>
      <c r="B370" s="105" t="s">
        <v>1045</v>
      </c>
      <c r="C370" s="105" t="s">
        <v>401</v>
      </c>
      <c r="D370" s="105" t="s">
        <v>402</v>
      </c>
      <c r="E370" s="106" t="n">
        <v>19.38683</v>
      </c>
      <c r="F370" s="106" t="n">
        <v>19.3654</v>
      </c>
      <c r="G370" s="107" t="n">
        <v>19386.83</v>
      </c>
      <c r="H370" s="107" t="n">
        <v>19365.4</v>
      </c>
    </row>
    <row collapsed="false" customFormat="false" customHeight="false" hidden="false" ht="13.55" outlineLevel="0" r="371">
      <c r="A371" s="37" t="s">
        <v>1046</v>
      </c>
      <c r="B371" s="105" t="s">
        <v>1047</v>
      </c>
      <c r="C371" s="105" t="s">
        <v>401</v>
      </c>
      <c r="D371" s="105" t="s">
        <v>402</v>
      </c>
      <c r="E371" s="106" t="n">
        <v>3025671.60612</v>
      </c>
      <c r="F371" s="106" t="n">
        <v>2778531.37911</v>
      </c>
      <c r="G371" s="107" t="n">
        <v>3025671606.12</v>
      </c>
      <c r="H371" s="107" t="n">
        <v>2778531379.11</v>
      </c>
    </row>
    <row collapsed="false" customFormat="false" customHeight="false" hidden="false" ht="13.55" outlineLevel="0" r="372">
      <c r="A372" s="37" t="s">
        <v>1048</v>
      </c>
      <c r="B372" s="105" t="s">
        <v>1049</v>
      </c>
      <c r="C372" s="105" t="s">
        <v>401</v>
      </c>
      <c r="D372" s="105" t="s">
        <v>402</v>
      </c>
      <c r="E372" s="106" t="n">
        <v>13.0057</v>
      </c>
      <c r="F372" s="106" t="n">
        <v>11.9566</v>
      </c>
      <c r="G372" s="107" t="n">
        <v>13005.7</v>
      </c>
      <c r="H372" s="107" t="n">
        <v>11956.6</v>
      </c>
    </row>
    <row collapsed="false" customFormat="false" customHeight="false" hidden="false" ht="13.55" outlineLevel="0" r="373">
      <c r="A373" s="37" t="s">
        <v>1050</v>
      </c>
      <c r="B373" s="105" t="s">
        <v>1051</v>
      </c>
      <c r="C373" s="105" t="s">
        <v>401</v>
      </c>
      <c r="D373" s="105" t="s">
        <v>402</v>
      </c>
      <c r="E373" s="106" t="n">
        <v>12.49229</v>
      </c>
      <c r="F373" s="106" t="n">
        <v>12.43834</v>
      </c>
      <c r="G373" s="107" t="n">
        <v>12492.29</v>
      </c>
      <c r="H373" s="107" t="n">
        <v>12438.34</v>
      </c>
    </row>
    <row collapsed="false" customFormat="false" customHeight="false" hidden="false" ht="13.55" outlineLevel="0" r="374">
      <c r="A374" s="37" t="s">
        <v>1052</v>
      </c>
      <c r="B374" s="105" t="s">
        <v>1053</v>
      </c>
      <c r="C374" s="105" t="s">
        <v>401</v>
      </c>
      <c r="D374" s="105" t="s">
        <v>402</v>
      </c>
      <c r="E374" s="106" t="n">
        <v>880437.88625</v>
      </c>
      <c r="F374" s="106" t="n">
        <v>760988.86204</v>
      </c>
      <c r="G374" s="107" t="n">
        <v>880437886.25</v>
      </c>
      <c r="H374" s="107" t="n">
        <v>760988862.04</v>
      </c>
    </row>
    <row collapsed="false" customFormat="false" customHeight="false" hidden="false" ht="13.55" outlineLevel="0" r="375">
      <c r="A375" s="37" t="s">
        <v>1054</v>
      </c>
      <c r="B375" s="105" t="s">
        <v>1055</v>
      </c>
      <c r="C375" s="105" t="s">
        <v>401</v>
      </c>
      <c r="D375" s="105" t="s">
        <v>402</v>
      </c>
      <c r="E375" s="106" t="n">
        <v>5.87321</v>
      </c>
      <c r="F375" s="106" t="n">
        <v>5.09841</v>
      </c>
      <c r="G375" s="107" t="n">
        <v>5873.21</v>
      </c>
      <c r="H375" s="107" t="n">
        <v>5098.41</v>
      </c>
    </row>
    <row collapsed="false" customFormat="false" customHeight="false" hidden="false" ht="13.55" outlineLevel="0" r="376">
      <c r="A376" s="37" t="s">
        <v>1056</v>
      </c>
      <c r="B376" s="105" t="s">
        <v>1057</v>
      </c>
      <c r="C376" s="105" t="s">
        <v>401</v>
      </c>
      <c r="D376" s="105" t="s">
        <v>402</v>
      </c>
      <c r="E376" s="106" t="n">
        <v>13.27935</v>
      </c>
      <c r="F376" s="106" t="n">
        <v>13.26758</v>
      </c>
      <c r="G376" s="107" t="n">
        <v>13279.35</v>
      </c>
      <c r="H376" s="107" t="n">
        <v>13267.58</v>
      </c>
    </row>
    <row collapsed="false" customFormat="false" customHeight="false" hidden="false" ht="13.55" outlineLevel="0" r="377">
      <c r="A377" s="37" t="s">
        <v>1058</v>
      </c>
      <c r="B377" s="105" t="s">
        <v>1059</v>
      </c>
      <c r="C377" s="105" t="s">
        <v>401</v>
      </c>
      <c r="D377" s="105" t="s">
        <v>402</v>
      </c>
      <c r="E377" s="106" t="n">
        <v>465714.81122</v>
      </c>
      <c r="F377" s="106" t="n">
        <v>463996.59633</v>
      </c>
      <c r="G377" s="107" t="n">
        <v>465714811.22</v>
      </c>
      <c r="H377" s="107" t="n">
        <v>463996596.33</v>
      </c>
    </row>
    <row collapsed="false" customFormat="false" customHeight="false" hidden="false" ht="13.55" outlineLevel="0" r="378">
      <c r="A378" s="37" t="s">
        <v>1060</v>
      </c>
      <c r="B378" s="105" t="s">
        <v>1061</v>
      </c>
      <c r="C378" s="105" t="s">
        <v>401</v>
      </c>
      <c r="D378" s="105" t="s">
        <v>402</v>
      </c>
      <c r="E378" s="106" t="n">
        <v>2.92255</v>
      </c>
      <c r="F378" s="106" t="n">
        <v>2.91435</v>
      </c>
      <c r="G378" s="107" t="n">
        <v>2922.55</v>
      </c>
      <c r="H378" s="107" t="n">
        <v>2914.35</v>
      </c>
    </row>
    <row collapsed="false" customFormat="false" customHeight="false" hidden="false" ht="13.55" outlineLevel="0" r="379">
      <c r="A379" s="37" t="s">
        <v>1062</v>
      </c>
      <c r="B379" s="105" t="s">
        <v>1063</v>
      </c>
      <c r="C379" s="105" t="s">
        <v>401</v>
      </c>
      <c r="D379" s="105" t="s">
        <v>402</v>
      </c>
      <c r="E379" s="106" t="n">
        <v>14.70653</v>
      </c>
      <c r="F379" s="106" t="n">
        <v>14.30058</v>
      </c>
      <c r="G379" s="107" t="n">
        <v>14706.53</v>
      </c>
      <c r="H379" s="107" t="n">
        <v>14300.58</v>
      </c>
    </row>
    <row collapsed="false" customFormat="false" customHeight="false" hidden="false" ht="13.55" outlineLevel="0" r="380">
      <c r="A380" s="37" t="s">
        <v>1064</v>
      </c>
      <c r="B380" s="105" t="s">
        <v>1065</v>
      </c>
      <c r="C380" s="105" t="s">
        <v>401</v>
      </c>
      <c r="D380" s="105" t="s">
        <v>402</v>
      </c>
      <c r="E380" s="106" t="n">
        <v>305131.12612</v>
      </c>
      <c r="F380" s="106" t="n">
        <v>296365.14501</v>
      </c>
      <c r="G380" s="107" t="n">
        <v>305131126.12</v>
      </c>
      <c r="H380" s="107" t="n">
        <v>296365145.01</v>
      </c>
    </row>
    <row collapsed="false" customFormat="false" customHeight="false" hidden="false" ht="13.55" outlineLevel="0" r="381">
      <c r="A381" s="37" t="s">
        <v>1066</v>
      </c>
      <c r="B381" s="105" t="s">
        <v>1067</v>
      </c>
      <c r="C381" s="105" t="s">
        <v>401</v>
      </c>
      <c r="D381" s="105" t="s">
        <v>402</v>
      </c>
      <c r="E381" s="106" t="n">
        <v>1.729</v>
      </c>
      <c r="F381" s="106" t="n">
        <v>1.727</v>
      </c>
      <c r="G381" s="107" t="n">
        <v>1729</v>
      </c>
      <c r="H381" s="107" t="n">
        <v>1727</v>
      </c>
    </row>
    <row collapsed="false" customFormat="false" customHeight="false" hidden="false" ht="13.55" outlineLevel="0" r="382">
      <c r="A382" s="37" t="s">
        <v>832</v>
      </c>
      <c r="B382" s="105" t="s">
        <v>1068</v>
      </c>
      <c r="C382" s="105" t="s">
        <v>401</v>
      </c>
      <c r="D382" s="105" t="s">
        <v>402</v>
      </c>
      <c r="E382" s="106" t="n">
        <v>5539210.70519</v>
      </c>
      <c r="F382" s="106" t="n">
        <v>5161515.63435</v>
      </c>
      <c r="G382" s="107" t="n">
        <v>5539210705.19</v>
      </c>
      <c r="H382" s="107" t="n">
        <v>5161515634.35</v>
      </c>
    </row>
    <row collapsed="false" customFormat="false" customHeight="false" hidden="false" ht="13.55" outlineLevel="0" r="383">
      <c r="A383" s="37" t="s">
        <v>834</v>
      </c>
      <c r="B383" s="105" t="s">
        <v>1069</v>
      </c>
      <c r="C383" s="105" t="s">
        <v>305</v>
      </c>
      <c r="D383" s="105" t="s">
        <v>402</v>
      </c>
      <c r="E383" s="106" t="n">
        <v>2478339.33499</v>
      </c>
      <c r="F383" s="106" t="n">
        <v>2366113.88852</v>
      </c>
      <c r="G383" s="107" t="n">
        <v>2478339334.99</v>
      </c>
      <c r="H383" s="107" t="n">
        <v>2366113888.52</v>
      </c>
    </row>
    <row collapsed="false" customFormat="false" customHeight="false" hidden="false" ht="23.85" outlineLevel="0" r="384">
      <c r="A384" s="37" t="s">
        <v>1070</v>
      </c>
      <c r="B384" s="105" t="s">
        <v>1071</v>
      </c>
      <c r="C384" s="105" t="s">
        <v>305</v>
      </c>
      <c r="D384" s="105" t="s">
        <v>402</v>
      </c>
      <c r="E384" s="106" t="n">
        <v>1166049.16636</v>
      </c>
      <c r="F384" s="106" t="n">
        <v>1135967.77752</v>
      </c>
      <c r="G384" s="107" t="n">
        <v>1166049166.36</v>
      </c>
      <c r="H384" s="107" t="n">
        <v>1135967777.52</v>
      </c>
    </row>
    <row collapsed="false" customFormat="false" customHeight="false" hidden="false" ht="13.55" outlineLevel="0" r="385">
      <c r="A385" s="37" t="s">
        <v>925</v>
      </c>
      <c r="B385" s="105" t="s">
        <v>1072</v>
      </c>
      <c r="C385" s="105" t="s">
        <v>307</v>
      </c>
      <c r="D385" s="105" t="s">
        <v>402</v>
      </c>
      <c r="E385" s="106" t="n">
        <v>66059.37237</v>
      </c>
      <c r="F385" s="106" t="n">
        <v>65514.61468</v>
      </c>
      <c r="G385" s="107" t="n">
        <v>66059372.37</v>
      </c>
      <c r="H385" s="107" t="n">
        <v>65514614.68</v>
      </c>
    </row>
    <row collapsed="false" customFormat="false" customHeight="false" hidden="false" ht="23.85" outlineLevel="0" r="386">
      <c r="A386" s="37" t="s">
        <v>927</v>
      </c>
      <c r="B386" s="105" t="s">
        <v>1073</v>
      </c>
      <c r="C386" s="105" t="s">
        <v>309</v>
      </c>
      <c r="D386" s="105" t="s">
        <v>402</v>
      </c>
      <c r="E386" s="106" t="n">
        <v>795459.21955</v>
      </c>
      <c r="F386" s="106" t="n">
        <v>789829.39659</v>
      </c>
      <c r="G386" s="107" t="n">
        <v>795459219.55</v>
      </c>
      <c r="H386" s="107" t="n">
        <v>789829396.59</v>
      </c>
    </row>
    <row collapsed="false" customFormat="false" customHeight="false" hidden="false" ht="13.55" outlineLevel="0" r="387">
      <c r="A387" s="37" t="s">
        <v>1074</v>
      </c>
      <c r="B387" s="105" t="s">
        <v>1075</v>
      </c>
      <c r="C387" s="105" t="s">
        <v>311</v>
      </c>
      <c r="D387" s="105" t="s">
        <v>402</v>
      </c>
      <c r="E387" s="106" t="n">
        <v>11758.321</v>
      </c>
      <c r="F387" s="106" t="n">
        <v>11758.321</v>
      </c>
      <c r="G387" s="107" t="n">
        <v>11758321</v>
      </c>
      <c r="H387" s="107" t="n">
        <v>11758321</v>
      </c>
    </row>
    <row collapsed="false" customFormat="false" customHeight="false" hidden="false" ht="13.55" outlineLevel="0" r="388">
      <c r="A388" s="37" t="s">
        <v>899</v>
      </c>
      <c r="B388" s="105" t="s">
        <v>1076</v>
      </c>
      <c r="C388" s="105" t="s">
        <v>930</v>
      </c>
      <c r="D388" s="105" t="s">
        <v>402</v>
      </c>
      <c r="E388" s="106" t="n">
        <v>108024.5597</v>
      </c>
      <c r="F388" s="106" t="n">
        <v>107906.99011</v>
      </c>
      <c r="G388" s="107" t="n">
        <v>108024559.7</v>
      </c>
      <c r="H388" s="107" t="n">
        <v>107906990.11</v>
      </c>
    </row>
    <row collapsed="false" customFormat="false" customHeight="false" hidden="false" ht="13.55" outlineLevel="0" r="389">
      <c r="A389" s="37" t="s">
        <v>931</v>
      </c>
      <c r="B389" s="105" t="s">
        <v>1077</v>
      </c>
      <c r="C389" s="105" t="s">
        <v>401</v>
      </c>
      <c r="D389" s="105" t="s">
        <v>402</v>
      </c>
      <c r="E389" s="106" t="n">
        <v>179742.01311</v>
      </c>
      <c r="F389" s="106" t="n">
        <v>155952.7835</v>
      </c>
      <c r="G389" s="107" t="n">
        <v>179742013.11</v>
      </c>
      <c r="H389" s="107" t="n">
        <v>155952783.5</v>
      </c>
    </row>
    <row collapsed="false" customFormat="false" customHeight="false" hidden="false" ht="13.55" outlineLevel="0" r="390">
      <c r="A390" s="37" t="s">
        <v>933</v>
      </c>
      <c r="B390" s="105" t="s">
        <v>1078</v>
      </c>
      <c r="C390" s="105" t="s">
        <v>305</v>
      </c>
      <c r="D390" s="105" t="s">
        <v>402</v>
      </c>
      <c r="E390" s="106" t="n">
        <v>5005.68063</v>
      </c>
      <c r="F390" s="106" t="n">
        <v>5005.67164</v>
      </c>
      <c r="G390" s="107" t="n">
        <v>5005680.63</v>
      </c>
      <c r="H390" s="107" t="n">
        <v>5005671.64</v>
      </c>
    </row>
    <row collapsed="false" customFormat="false" customHeight="false" hidden="false" ht="13.55" outlineLevel="0" r="391">
      <c r="A391" s="37" t="s">
        <v>1079</v>
      </c>
      <c r="B391" s="105" t="s">
        <v>1080</v>
      </c>
      <c r="C391" s="105" t="s">
        <v>305</v>
      </c>
      <c r="D391" s="105" t="s">
        <v>402</v>
      </c>
      <c r="E391" s="106" t="n">
        <v>387519.69723</v>
      </c>
      <c r="F391" s="106" t="n">
        <v>386151.69338</v>
      </c>
      <c r="G391" s="107" t="n">
        <v>387519697.23</v>
      </c>
      <c r="H391" s="107" t="n">
        <v>386151693.38</v>
      </c>
    </row>
    <row collapsed="false" customFormat="false" customHeight="false" hidden="false" ht="13.55" outlineLevel="0" r="392">
      <c r="A392" s="37" t="s">
        <v>925</v>
      </c>
      <c r="B392" s="105" t="s">
        <v>1081</v>
      </c>
      <c r="C392" s="105" t="s">
        <v>307</v>
      </c>
      <c r="D392" s="105" t="s">
        <v>402</v>
      </c>
      <c r="E392" s="106" t="n">
        <v>351187.63094</v>
      </c>
      <c r="F392" s="106" t="n">
        <v>350050.92898</v>
      </c>
      <c r="G392" s="107" t="n">
        <v>351187630.94</v>
      </c>
      <c r="H392" s="107" t="n">
        <v>350050928.98</v>
      </c>
    </row>
    <row collapsed="false" customFormat="false" customHeight="false" hidden="false" ht="23.85" outlineLevel="0" r="393">
      <c r="A393" s="37" t="s">
        <v>927</v>
      </c>
      <c r="B393" s="105" t="s">
        <v>1082</v>
      </c>
      <c r="C393" s="105" t="s">
        <v>309</v>
      </c>
      <c r="D393" s="105" t="s">
        <v>402</v>
      </c>
      <c r="E393" s="106" t="n">
        <v>34377.22003</v>
      </c>
      <c r="F393" s="106" t="n">
        <v>34146.6258</v>
      </c>
      <c r="G393" s="107" t="n">
        <v>34377220.03</v>
      </c>
      <c r="H393" s="107" t="n">
        <v>34146625.8</v>
      </c>
    </row>
    <row collapsed="false" customFormat="false" customHeight="false" hidden="false" ht="13.55" outlineLevel="0" r="394">
      <c r="A394" s="37" t="s">
        <v>899</v>
      </c>
      <c r="B394" s="105" t="s">
        <v>1083</v>
      </c>
      <c r="C394" s="105" t="s">
        <v>930</v>
      </c>
      <c r="D394" s="105" t="s">
        <v>402</v>
      </c>
      <c r="E394" s="106" t="n">
        <v>1806.29326</v>
      </c>
      <c r="F394" s="106" t="n">
        <v>1805.58633</v>
      </c>
      <c r="G394" s="107" t="n">
        <v>1806293.26</v>
      </c>
      <c r="H394" s="107" t="n">
        <v>1805586.33</v>
      </c>
    </row>
    <row collapsed="false" customFormat="false" customHeight="false" hidden="false" ht="13.55" outlineLevel="0" r="395">
      <c r="A395" s="37" t="s">
        <v>933</v>
      </c>
      <c r="B395" s="105" t="s">
        <v>1084</v>
      </c>
      <c r="C395" s="105" t="s">
        <v>305</v>
      </c>
      <c r="D395" s="105" t="s">
        <v>402</v>
      </c>
      <c r="E395" s="106" t="n">
        <v>148.553</v>
      </c>
      <c r="F395" s="106" t="n">
        <v>148.55227</v>
      </c>
      <c r="G395" s="107" t="n">
        <v>148553</v>
      </c>
      <c r="H395" s="107" t="n">
        <v>148552.27</v>
      </c>
    </row>
    <row collapsed="false" customFormat="false" customHeight="false" hidden="false" ht="13.55" outlineLevel="0" r="396">
      <c r="A396" s="37" t="s">
        <v>810</v>
      </c>
      <c r="B396" s="105" t="s">
        <v>1085</v>
      </c>
      <c r="C396" s="105" t="s">
        <v>317</v>
      </c>
      <c r="D396" s="105" t="s">
        <v>402</v>
      </c>
      <c r="E396" s="106" t="n">
        <v>302197.82146</v>
      </c>
      <c r="F396" s="106" t="n">
        <v>252386.07394</v>
      </c>
      <c r="G396" s="107" t="n">
        <v>302197821.46</v>
      </c>
      <c r="H396" s="107" t="n">
        <v>252386073.94</v>
      </c>
    </row>
    <row collapsed="false" customFormat="false" customHeight="false" hidden="false" ht="13.55" outlineLevel="0" r="397">
      <c r="A397" s="37" t="s">
        <v>814</v>
      </c>
      <c r="B397" s="105" t="s">
        <v>1086</v>
      </c>
      <c r="C397" s="105" t="s">
        <v>650</v>
      </c>
      <c r="D397" s="105" t="s">
        <v>402</v>
      </c>
      <c r="E397" s="106" t="n">
        <v>2043314.81122</v>
      </c>
      <c r="F397" s="106" t="n">
        <v>1885269.12163</v>
      </c>
      <c r="G397" s="107" t="n">
        <v>2043314811.22</v>
      </c>
      <c r="H397" s="107" t="n">
        <v>1885269121.63</v>
      </c>
    </row>
    <row collapsed="false" customFormat="false" customHeight="false" hidden="false" ht="13.55" outlineLevel="0" r="398">
      <c r="A398" s="37" t="s">
        <v>1087</v>
      </c>
      <c r="B398" s="105" t="s">
        <v>1088</v>
      </c>
      <c r="C398" s="105" t="s">
        <v>650</v>
      </c>
      <c r="D398" s="105" t="s">
        <v>402</v>
      </c>
      <c r="E398" s="106" t="n">
        <v>622865.94588</v>
      </c>
      <c r="F398" s="106" t="n">
        <v>527755.42605</v>
      </c>
      <c r="G398" s="107" t="n">
        <v>622865945.88</v>
      </c>
      <c r="H398" s="107" t="n">
        <v>527755426.05</v>
      </c>
    </row>
    <row collapsed="false" customFormat="false" customHeight="false" hidden="false" ht="13.55" outlineLevel="0" r="399">
      <c r="A399" s="37" t="s">
        <v>945</v>
      </c>
      <c r="B399" s="105" t="s">
        <v>1089</v>
      </c>
      <c r="C399" s="105" t="s">
        <v>401</v>
      </c>
      <c r="D399" s="105" t="s">
        <v>402</v>
      </c>
      <c r="E399" s="106" t="n">
        <v>488146.08553</v>
      </c>
      <c r="F399" s="106" t="n">
        <v>403368.54504</v>
      </c>
      <c r="G399" s="107" t="n">
        <v>488146085.53</v>
      </c>
      <c r="H399" s="107" t="n">
        <v>403368545.04</v>
      </c>
    </row>
    <row collapsed="false" customFormat="false" customHeight="false" hidden="false" ht="13.55" outlineLevel="0" r="400">
      <c r="A400" s="37" t="s">
        <v>948</v>
      </c>
      <c r="B400" s="105" t="s">
        <v>1090</v>
      </c>
      <c r="C400" s="105" t="s">
        <v>950</v>
      </c>
      <c r="D400" s="105" t="s">
        <v>402</v>
      </c>
      <c r="E400" s="106" t="n">
        <v>72999.69011</v>
      </c>
      <c r="F400" s="106" t="n">
        <v>66745.68086</v>
      </c>
      <c r="G400" s="107" t="n">
        <v>72999690.11</v>
      </c>
      <c r="H400" s="107" t="n">
        <v>66745680.86</v>
      </c>
    </row>
    <row collapsed="false" customFormat="false" customHeight="false" hidden="false" ht="13.55" outlineLevel="0" r="401">
      <c r="A401" s="37" t="s">
        <v>951</v>
      </c>
      <c r="B401" s="105" t="s">
        <v>1091</v>
      </c>
      <c r="C401" s="105" t="s">
        <v>953</v>
      </c>
      <c r="D401" s="105" t="s">
        <v>402</v>
      </c>
      <c r="E401" s="106" t="n">
        <v>15574.97745</v>
      </c>
      <c r="F401" s="106" t="n">
        <v>14740.64893</v>
      </c>
      <c r="G401" s="107" t="n">
        <v>15574977.45</v>
      </c>
      <c r="H401" s="107" t="n">
        <v>14740648.93</v>
      </c>
    </row>
    <row collapsed="false" customFormat="false" customHeight="false" hidden="false" ht="13.55" outlineLevel="0" r="402">
      <c r="A402" s="37" t="s">
        <v>954</v>
      </c>
      <c r="B402" s="105" t="s">
        <v>1092</v>
      </c>
      <c r="C402" s="105" t="s">
        <v>650</v>
      </c>
      <c r="D402" s="105" t="s">
        <v>402</v>
      </c>
      <c r="E402" s="106" t="n">
        <v>16657.0516</v>
      </c>
      <c r="F402" s="106" t="n">
        <v>13617.78707</v>
      </c>
      <c r="G402" s="107" t="n">
        <v>16657051.6</v>
      </c>
      <c r="H402" s="107" t="n">
        <v>13617787.07</v>
      </c>
    </row>
    <row collapsed="false" customFormat="false" customHeight="false" hidden="false" ht="13.55" outlineLevel="0" r="403">
      <c r="A403" s="37" t="s">
        <v>956</v>
      </c>
      <c r="B403" s="105" t="s">
        <v>1093</v>
      </c>
      <c r="C403" s="105" t="s">
        <v>401</v>
      </c>
      <c r="D403" s="105" t="s">
        <v>402</v>
      </c>
      <c r="E403" s="106" t="n">
        <v>1440.10646</v>
      </c>
      <c r="F403" s="106" t="n">
        <v>1366.58821</v>
      </c>
      <c r="G403" s="107" t="n">
        <v>1440106.46</v>
      </c>
      <c r="H403" s="107" t="n">
        <v>1366588.21</v>
      </c>
    </row>
    <row collapsed="false" customFormat="false" customHeight="false" hidden="false" ht="13.55" outlineLevel="0" r="404">
      <c r="A404" s="37" t="s">
        <v>959</v>
      </c>
      <c r="B404" s="105" t="s">
        <v>1094</v>
      </c>
      <c r="C404" s="105" t="s">
        <v>650</v>
      </c>
      <c r="D404" s="105" t="s">
        <v>402</v>
      </c>
      <c r="E404" s="106" t="n">
        <v>28048.03473</v>
      </c>
      <c r="F404" s="106" t="n">
        <v>27916.17594</v>
      </c>
      <c r="G404" s="107" t="n">
        <v>28048034.73</v>
      </c>
      <c r="H404" s="107" t="n">
        <v>27916175.94</v>
      </c>
    </row>
    <row collapsed="false" customFormat="false" customHeight="false" hidden="false" ht="13.55" outlineLevel="0" r="405">
      <c r="A405" s="37" t="s">
        <v>884</v>
      </c>
      <c r="B405" s="105" t="s">
        <v>1095</v>
      </c>
      <c r="C405" s="105" t="s">
        <v>650</v>
      </c>
      <c r="D405" s="105" t="s">
        <v>402</v>
      </c>
      <c r="E405" s="106" t="n">
        <v>898164.00201</v>
      </c>
      <c r="F405" s="106" t="n">
        <v>829200.53307</v>
      </c>
      <c r="G405" s="107" t="n">
        <v>898164002.01</v>
      </c>
      <c r="H405" s="107" t="n">
        <v>829200533.07</v>
      </c>
    </row>
    <row collapsed="false" customFormat="false" customHeight="false" hidden="false" ht="13.55" outlineLevel="0" r="406">
      <c r="A406" s="37" t="s">
        <v>945</v>
      </c>
      <c r="B406" s="105" t="s">
        <v>1096</v>
      </c>
      <c r="C406" s="105" t="s">
        <v>947</v>
      </c>
      <c r="D406" s="105" t="s">
        <v>402</v>
      </c>
      <c r="E406" s="106" t="n">
        <v>710265.83457</v>
      </c>
      <c r="F406" s="106" t="n">
        <v>656136.43359</v>
      </c>
      <c r="G406" s="107" t="n">
        <v>710265834.57</v>
      </c>
      <c r="H406" s="107" t="n">
        <v>656136433.59</v>
      </c>
    </row>
    <row collapsed="false" customFormat="false" customHeight="false" hidden="false" ht="13.55" outlineLevel="0" r="407">
      <c r="A407" s="37" t="s">
        <v>948</v>
      </c>
      <c r="B407" s="105" t="s">
        <v>1097</v>
      </c>
      <c r="C407" s="105" t="s">
        <v>950</v>
      </c>
      <c r="D407" s="105" t="s">
        <v>402</v>
      </c>
      <c r="E407" s="106" t="n">
        <v>88782.17498</v>
      </c>
      <c r="F407" s="106" t="n">
        <v>80713.82842</v>
      </c>
      <c r="G407" s="107" t="n">
        <v>88782174.98</v>
      </c>
      <c r="H407" s="107" t="n">
        <v>80713828.42</v>
      </c>
    </row>
    <row collapsed="false" customFormat="false" customHeight="false" hidden="false" ht="13.55" outlineLevel="0" r="408">
      <c r="A408" s="37" t="s">
        <v>951</v>
      </c>
      <c r="B408" s="105" t="s">
        <v>1098</v>
      </c>
      <c r="C408" s="105" t="s">
        <v>953</v>
      </c>
      <c r="D408" s="105" t="s">
        <v>402</v>
      </c>
      <c r="E408" s="106" t="n">
        <v>42020.65345</v>
      </c>
      <c r="F408" s="106" t="n">
        <v>39769.66916</v>
      </c>
      <c r="G408" s="107" t="n">
        <v>42020653.45</v>
      </c>
      <c r="H408" s="107" t="n">
        <v>39769669.16</v>
      </c>
    </row>
    <row collapsed="false" customFormat="false" customHeight="false" hidden="false" ht="13.55" outlineLevel="0" r="409">
      <c r="A409" s="37" t="s">
        <v>954</v>
      </c>
      <c r="B409" s="105" t="s">
        <v>1099</v>
      </c>
      <c r="C409" s="105" t="s">
        <v>650</v>
      </c>
      <c r="D409" s="105" t="s">
        <v>402</v>
      </c>
      <c r="E409" s="106" t="n">
        <v>23105.2342</v>
      </c>
      <c r="F409" s="106" t="n">
        <v>18889.4271</v>
      </c>
      <c r="G409" s="107" t="n">
        <v>23105234.2</v>
      </c>
      <c r="H409" s="107" t="n">
        <v>18889427.1</v>
      </c>
    </row>
    <row collapsed="false" customFormat="false" customHeight="false" hidden="false" ht="13.55" outlineLevel="0" r="410">
      <c r="A410" s="37" t="s">
        <v>956</v>
      </c>
      <c r="B410" s="105" t="s">
        <v>1100</v>
      </c>
      <c r="C410" s="105" t="s">
        <v>958</v>
      </c>
      <c r="D410" s="105" t="s">
        <v>402</v>
      </c>
      <c r="E410" s="106" t="n">
        <v>1960.16482</v>
      </c>
      <c r="F410" s="106" t="n">
        <v>1840.81884</v>
      </c>
      <c r="G410" s="107" t="n">
        <v>1960164.82</v>
      </c>
      <c r="H410" s="107" t="n">
        <v>1840818.84</v>
      </c>
    </row>
    <row collapsed="false" customFormat="false" customHeight="false" hidden="false" ht="13.55" outlineLevel="0" r="411">
      <c r="A411" s="37" t="s">
        <v>959</v>
      </c>
      <c r="B411" s="105" t="s">
        <v>1101</v>
      </c>
      <c r="C411" s="105" t="s">
        <v>650</v>
      </c>
      <c r="D411" s="105" t="s">
        <v>402</v>
      </c>
      <c r="E411" s="106" t="n">
        <v>32029.93999</v>
      </c>
      <c r="F411" s="106" t="n">
        <v>31850.35596</v>
      </c>
      <c r="G411" s="107" t="n">
        <v>32029939.99</v>
      </c>
      <c r="H411" s="107" t="n">
        <v>31850355.96</v>
      </c>
    </row>
    <row collapsed="false" customFormat="false" customHeight="false" hidden="false" ht="13.55" outlineLevel="0" r="412">
      <c r="A412" s="37" t="s">
        <v>887</v>
      </c>
      <c r="B412" s="105" t="s">
        <v>1102</v>
      </c>
      <c r="C412" s="105" t="s">
        <v>650</v>
      </c>
      <c r="D412" s="105" t="s">
        <v>402</v>
      </c>
      <c r="E412" s="106" t="n">
        <v>234271.78955</v>
      </c>
      <c r="F412" s="106" t="n">
        <v>215324.2409</v>
      </c>
      <c r="G412" s="107" t="n">
        <v>234271789.55</v>
      </c>
      <c r="H412" s="107" t="n">
        <v>215324240.9</v>
      </c>
    </row>
    <row collapsed="false" customFormat="false" customHeight="false" hidden="false" ht="13.55" outlineLevel="0" r="413">
      <c r="A413" s="37" t="s">
        <v>945</v>
      </c>
      <c r="B413" s="105" t="s">
        <v>1103</v>
      </c>
      <c r="C413" s="105" t="s">
        <v>947</v>
      </c>
      <c r="D413" s="105" t="s">
        <v>402</v>
      </c>
      <c r="E413" s="106" t="n">
        <v>203460.84868</v>
      </c>
      <c r="F413" s="106" t="n">
        <v>186756.51443</v>
      </c>
      <c r="G413" s="107" t="n">
        <v>203460848.68</v>
      </c>
      <c r="H413" s="107" t="n">
        <v>186756514.43</v>
      </c>
    </row>
    <row collapsed="false" customFormat="false" customHeight="false" hidden="false" ht="13.55" outlineLevel="0" r="414">
      <c r="A414" s="37" t="s">
        <v>948</v>
      </c>
      <c r="B414" s="105" t="s">
        <v>1104</v>
      </c>
      <c r="C414" s="105" t="s">
        <v>950</v>
      </c>
      <c r="D414" s="105" t="s">
        <v>402</v>
      </c>
      <c r="E414" s="106" t="n">
        <v>10938.95659</v>
      </c>
      <c r="F414" s="106" t="n">
        <v>9860.33839</v>
      </c>
      <c r="G414" s="107" t="n">
        <v>10938956.59</v>
      </c>
      <c r="H414" s="107" t="n">
        <v>9860338.39</v>
      </c>
    </row>
    <row collapsed="false" customFormat="false" customHeight="false" hidden="false" ht="13.55" outlineLevel="0" r="415">
      <c r="A415" s="37" t="s">
        <v>951</v>
      </c>
      <c r="B415" s="105" t="s">
        <v>1105</v>
      </c>
      <c r="C415" s="105" t="s">
        <v>953</v>
      </c>
      <c r="D415" s="105" t="s">
        <v>402</v>
      </c>
      <c r="E415" s="106" t="n">
        <v>49.40652</v>
      </c>
      <c r="F415" s="106" t="n">
        <v>49.40652</v>
      </c>
      <c r="G415" s="107" t="n">
        <v>49406.52</v>
      </c>
      <c r="H415" s="107" t="n">
        <v>49406.52</v>
      </c>
    </row>
    <row collapsed="false" customFormat="false" customHeight="false" hidden="false" ht="13.55" outlineLevel="0" r="416">
      <c r="A416" s="37" t="s">
        <v>954</v>
      </c>
      <c r="B416" s="105" t="s">
        <v>1106</v>
      </c>
      <c r="C416" s="105" t="s">
        <v>650</v>
      </c>
      <c r="D416" s="105" t="s">
        <v>402</v>
      </c>
      <c r="E416" s="106" t="n">
        <v>5870.87181</v>
      </c>
      <c r="F416" s="106" t="n">
        <v>4799.66591</v>
      </c>
      <c r="G416" s="107" t="n">
        <v>5870871.81</v>
      </c>
      <c r="H416" s="107" t="n">
        <v>4799665.91</v>
      </c>
    </row>
    <row collapsed="false" customFormat="false" customHeight="false" hidden="false" ht="13.55" outlineLevel="0" r="417">
      <c r="A417" s="37" t="s">
        <v>956</v>
      </c>
      <c r="B417" s="105" t="s">
        <v>1107</v>
      </c>
      <c r="C417" s="105" t="s">
        <v>958</v>
      </c>
      <c r="D417" s="105" t="s">
        <v>402</v>
      </c>
      <c r="E417" s="106" t="n">
        <v>657.72621</v>
      </c>
      <c r="F417" s="106" t="n">
        <v>629.49806</v>
      </c>
      <c r="G417" s="107" t="n">
        <v>657726.21</v>
      </c>
      <c r="H417" s="107" t="n">
        <v>629498.06</v>
      </c>
    </row>
    <row collapsed="false" customFormat="false" customHeight="false" hidden="false" ht="13.55" outlineLevel="0" r="418">
      <c r="A418" s="37" t="s">
        <v>959</v>
      </c>
      <c r="B418" s="105" t="s">
        <v>1108</v>
      </c>
      <c r="C418" s="105" t="s">
        <v>650</v>
      </c>
      <c r="D418" s="105" t="s">
        <v>402</v>
      </c>
      <c r="E418" s="106" t="n">
        <v>13293.97974</v>
      </c>
      <c r="F418" s="106" t="n">
        <v>13228.81759</v>
      </c>
      <c r="G418" s="107" t="n">
        <v>13293979.74</v>
      </c>
      <c r="H418" s="107" t="n">
        <v>13228817.59</v>
      </c>
    </row>
    <row collapsed="false" customFormat="false" customHeight="false" hidden="false" ht="13.55" outlineLevel="0" r="419">
      <c r="A419" s="37" t="s">
        <v>819</v>
      </c>
      <c r="B419" s="105" t="s">
        <v>1109</v>
      </c>
      <c r="C419" s="105" t="s">
        <v>693</v>
      </c>
      <c r="D419" s="105" t="s">
        <v>402</v>
      </c>
      <c r="E419" s="106" t="n">
        <v>197462.1684</v>
      </c>
      <c r="F419" s="106" t="n">
        <v>196102.28798</v>
      </c>
      <c r="G419" s="107" t="n">
        <v>197462168.4</v>
      </c>
      <c r="H419" s="107" t="n">
        <v>196102287.98</v>
      </c>
    </row>
    <row collapsed="false" customFormat="false" customHeight="false" hidden="false" ht="13.55" outlineLevel="0" r="420">
      <c r="A420" s="37" t="s">
        <v>823</v>
      </c>
      <c r="B420" s="105" t="s">
        <v>1110</v>
      </c>
      <c r="C420" s="105" t="s">
        <v>826</v>
      </c>
      <c r="D420" s="105" t="s">
        <v>402</v>
      </c>
      <c r="E420" s="106" t="n">
        <v>110945.97239</v>
      </c>
      <c r="F420" s="106" t="n">
        <v>94137.80055</v>
      </c>
      <c r="G420" s="107" t="n">
        <v>110945972.39</v>
      </c>
      <c r="H420" s="107" t="n">
        <v>94137800.55</v>
      </c>
    </row>
    <row collapsed="false" customFormat="false" customHeight="false" hidden="false" ht="13.55" outlineLevel="0" r="421">
      <c r="A421" s="37" t="s">
        <v>828</v>
      </c>
      <c r="B421" s="105" t="s">
        <v>1111</v>
      </c>
      <c r="C421" s="105" t="s">
        <v>401</v>
      </c>
      <c r="D421" s="105" t="s">
        <v>402</v>
      </c>
      <c r="E421" s="106" t="n">
        <v>406950.59673</v>
      </c>
      <c r="F421" s="106" t="n">
        <v>367506.46173</v>
      </c>
      <c r="G421" s="107" t="n">
        <v>406950596.73</v>
      </c>
      <c r="H421" s="107" t="n">
        <v>367506461.73</v>
      </c>
    </row>
    <row collapsed="false" customFormat="false" customHeight="false" hidden="false" ht="23.85" outlineLevel="0" r="422">
      <c r="A422" s="37" t="s">
        <v>853</v>
      </c>
      <c r="B422" s="105" t="s">
        <v>1112</v>
      </c>
      <c r="C422" s="105" t="s">
        <v>401</v>
      </c>
      <c r="D422" s="105" t="s">
        <v>402</v>
      </c>
      <c r="E422" s="106" t="n">
        <v>1489684.51867</v>
      </c>
      <c r="F422" s="106" t="n">
        <v>0</v>
      </c>
      <c r="G422" s="107" t="n">
        <v>1489684518.67</v>
      </c>
      <c r="H422" s="108" t="n">
        <v>0</v>
      </c>
    </row>
    <row collapsed="false" customFormat="false" customHeight="false" hidden="false" ht="13.55" outlineLevel="0" r="423">
      <c r="A423" s="37" t="s">
        <v>855</v>
      </c>
      <c r="B423" s="105" t="s">
        <v>1113</v>
      </c>
      <c r="C423" s="105" t="s">
        <v>401</v>
      </c>
      <c r="D423" s="105" t="s">
        <v>402</v>
      </c>
      <c r="E423" s="106" t="n">
        <v>1037992.98991</v>
      </c>
      <c r="F423" s="106" t="n">
        <v>0</v>
      </c>
      <c r="G423" s="107" t="n">
        <v>1037992989.91</v>
      </c>
      <c r="H423" s="108" t="n">
        <v>0</v>
      </c>
    </row>
    <row collapsed="false" customFormat="false" customHeight="false" hidden="false" ht="13.55" outlineLevel="0" r="424">
      <c r="A424" s="37" t="s">
        <v>857</v>
      </c>
      <c r="B424" s="105" t="s">
        <v>1114</v>
      </c>
      <c r="C424" s="105" t="s">
        <v>401</v>
      </c>
      <c r="D424" s="105" t="s">
        <v>402</v>
      </c>
      <c r="E424" s="106" t="n">
        <v>229224.07563</v>
      </c>
      <c r="F424" s="106" t="n">
        <v>0</v>
      </c>
      <c r="G424" s="107" t="n">
        <v>229224075.63</v>
      </c>
      <c r="H424" s="108" t="n">
        <v>0</v>
      </c>
    </row>
    <row collapsed="false" customFormat="false" customHeight="false" hidden="false" ht="13.55" outlineLevel="0" r="425">
      <c r="A425" s="37" t="s">
        <v>855</v>
      </c>
      <c r="B425" s="105" t="s">
        <v>1115</v>
      </c>
      <c r="C425" s="105" t="s">
        <v>401</v>
      </c>
      <c r="D425" s="105" t="s">
        <v>402</v>
      </c>
      <c r="E425" s="106" t="n">
        <v>135654.66224</v>
      </c>
      <c r="F425" s="106" t="n">
        <v>0</v>
      </c>
      <c r="G425" s="107" t="n">
        <v>135654662.24</v>
      </c>
      <c r="H425" s="108" t="n">
        <v>0</v>
      </c>
    </row>
    <row collapsed="false" customFormat="false" customHeight="false" hidden="false" ht="13.55" outlineLevel="0" r="426">
      <c r="A426" s="37" t="s">
        <v>860</v>
      </c>
      <c r="B426" s="105" t="s">
        <v>1116</v>
      </c>
      <c r="C426" s="105" t="s">
        <v>401</v>
      </c>
      <c r="D426" s="105" t="s">
        <v>402</v>
      </c>
      <c r="E426" s="106" t="n">
        <v>96014.66438</v>
      </c>
      <c r="F426" s="106" t="n">
        <v>0</v>
      </c>
      <c r="G426" s="107" t="n">
        <v>96014664.38</v>
      </c>
      <c r="H426" s="108" t="n">
        <v>0</v>
      </c>
    </row>
    <row collapsed="false" customFormat="false" customHeight="false" hidden="false" ht="13.55" outlineLevel="0" r="427">
      <c r="A427" s="37" t="s">
        <v>855</v>
      </c>
      <c r="B427" s="105" t="s">
        <v>1117</v>
      </c>
      <c r="C427" s="105" t="s">
        <v>401</v>
      </c>
      <c r="D427" s="105" t="s">
        <v>402</v>
      </c>
      <c r="E427" s="106" t="n">
        <v>77846.07532</v>
      </c>
      <c r="F427" s="106" t="n">
        <v>0</v>
      </c>
      <c r="G427" s="107" t="n">
        <v>77846075.32</v>
      </c>
      <c r="H427" s="108" t="n">
        <v>0</v>
      </c>
    </row>
    <row collapsed="false" customFormat="false" customHeight="false" hidden="false" ht="13.55" outlineLevel="0" r="428">
      <c r="A428" s="37" t="s">
        <v>863</v>
      </c>
      <c r="B428" s="105" t="s">
        <v>1118</v>
      </c>
      <c r="C428" s="105" t="s">
        <v>401</v>
      </c>
      <c r="D428" s="105" t="s">
        <v>402</v>
      </c>
      <c r="E428" s="106" t="n">
        <v>14933.61899</v>
      </c>
      <c r="F428" s="106" t="n">
        <v>0</v>
      </c>
      <c r="G428" s="107" t="n">
        <v>14933618.99</v>
      </c>
      <c r="H428" s="108" t="n">
        <v>0</v>
      </c>
    </row>
    <row collapsed="false" customFormat="false" customHeight="false" hidden="false" ht="13.55" outlineLevel="0" r="429">
      <c r="A429" s="37" t="s">
        <v>855</v>
      </c>
      <c r="B429" s="105" t="s">
        <v>1119</v>
      </c>
      <c r="C429" s="105" t="s">
        <v>401</v>
      </c>
      <c r="D429" s="105" t="s">
        <v>402</v>
      </c>
      <c r="E429" s="106" t="n">
        <v>20491.76904</v>
      </c>
      <c r="F429" s="106" t="n">
        <v>0</v>
      </c>
      <c r="G429" s="107" t="n">
        <v>20491769.04</v>
      </c>
      <c r="H429" s="108" t="n">
        <v>0</v>
      </c>
    </row>
    <row collapsed="false" customFormat="false" customHeight="false" hidden="false" ht="13.55" outlineLevel="0" r="430">
      <c r="A430" s="37" t="s">
        <v>866</v>
      </c>
      <c r="B430" s="105" t="s">
        <v>1120</v>
      </c>
      <c r="C430" s="105" t="s">
        <v>401</v>
      </c>
      <c r="D430" s="105" t="s">
        <v>402</v>
      </c>
      <c r="E430" s="106" t="n">
        <v>57290.45135</v>
      </c>
      <c r="F430" s="106" t="n">
        <v>0</v>
      </c>
      <c r="G430" s="107" t="n">
        <v>57290451.35</v>
      </c>
      <c r="H430" s="108" t="n">
        <v>0</v>
      </c>
    </row>
    <row collapsed="false" customFormat="false" customHeight="false" hidden="false" ht="13.55" outlineLevel="0" r="431">
      <c r="A431" s="37" t="s">
        <v>855</v>
      </c>
      <c r="B431" s="105" t="s">
        <v>1121</v>
      </c>
      <c r="C431" s="105" t="s">
        <v>401</v>
      </c>
      <c r="D431" s="105" t="s">
        <v>402</v>
      </c>
      <c r="E431" s="106" t="n">
        <v>36394.68785</v>
      </c>
      <c r="F431" s="106" t="n">
        <v>0</v>
      </c>
      <c r="G431" s="107" t="n">
        <v>36394687.85</v>
      </c>
      <c r="H431" s="108" t="n">
        <v>0</v>
      </c>
    </row>
    <row collapsed="false" customFormat="false" customHeight="false" hidden="false" ht="13.55" outlineLevel="0" r="432">
      <c r="A432" s="37" t="s">
        <v>869</v>
      </c>
      <c r="B432" s="105" t="s">
        <v>1122</v>
      </c>
      <c r="C432" s="105" t="s">
        <v>401</v>
      </c>
      <c r="D432" s="105" t="s">
        <v>402</v>
      </c>
      <c r="E432" s="106" t="n">
        <v>68679.3324</v>
      </c>
      <c r="F432" s="106" t="n">
        <v>0</v>
      </c>
      <c r="G432" s="107" t="n">
        <v>68679332.4</v>
      </c>
      <c r="H432" s="108" t="n">
        <v>0</v>
      </c>
    </row>
    <row collapsed="false" customFormat="false" customHeight="false" hidden="false" ht="13.55" outlineLevel="0" r="433">
      <c r="A433" s="37" t="s">
        <v>855</v>
      </c>
      <c r="B433" s="105" t="s">
        <v>1123</v>
      </c>
      <c r="C433" s="105" t="s">
        <v>401</v>
      </c>
      <c r="D433" s="105" t="s">
        <v>402</v>
      </c>
      <c r="E433" s="106" t="n">
        <v>63500.93001</v>
      </c>
      <c r="F433" s="106" t="n">
        <v>0</v>
      </c>
      <c r="G433" s="107" t="n">
        <v>63500930.01</v>
      </c>
      <c r="H433" s="108" t="n">
        <v>0</v>
      </c>
    </row>
    <row collapsed="false" customFormat="false" customHeight="false" hidden="false" ht="23.85" outlineLevel="0" r="434">
      <c r="A434" s="37" t="s">
        <v>872</v>
      </c>
      <c r="B434" s="105" t="s">
        <v>1124</v>
      </c>
      <c r="C434" s="105" t="s">
        <v>401</v>
      </c>
      <c r="D434" s="105" t="s">
        <v>402</v>
      </c>
      <c r="E434" s="106" t="n">
        <v>-21159.84417</v>
      </c>
      <c r="F434" s="106" t="n">
        <v>0</v>
      </c>
      <c r="G434" s="107" t="n">
        <v>-21159844.17</v>
      </c>
      <c r="H434" s="108" t="n">
        <v>0</v>
      </c>
    </row>
    <row collapsed="false" customFormat="false" customHeight="false" hidden="false" ht="13.55" outlineLevel="0" r="435">
      <c r="A435" s="37" t="s">
        <v>855</v>
      </c>
      <c r="B435" s="105" t="s">
        <v>1125</v>
      </c>
      <c r="C435" s="105" t="s">
        <v>401</v>
      </c>
      <c r="D435" s="105" t="s">
        <v>402</v>
      </c>
      <c r="E435" s="106" t="n">
        <v>-17968.75796</v>
      </c>
      <c r="F435" s="106" t="n">
        <v>0</v>
      </c>
      <c r="G435" s="107" t="n">
        <v>-17968757.96</v>
      </c>
      <c r="H435" s="108" t="n">
        <v>0</v>
      </c>
    </row>
    <row collapsed="false" customFormat="false" customHeight="false" hidden="false" ht="13.55" outlineLevel="0" r="436">
      <c r="A436" s="37" t="s">
        <v>1126</v>
      </c>
      <c r="B436" s="105" t="s">
        <v>1127</v>
      </c>
      <c r="C436" s="105" t="s">
        <v>401</v>
      </c>
      <c r="D436" s="105" t="s">
        <v>402</v>
      </c>
      <c r="E436" s="106" t="n">
        <v>112525.61899</v>
      </c>
      <c r="F436" s="106" t="n">
        <v>0</v>
      </c>
      <c r="G436" s="107" t="n">
        <v>112525618.99</v>
      </c>
      <c r="H436" s="108" t="n">
        <v>0</v>
      </c>
    </row>
    <row collapsed="false" customFormat="false" customHeight="false" hidden="false" ht="13.55" outlineLevel="0" r="437">
      <c r="A437" s="37" t="s">
        <v>855</v>
      </c>
      <c r="B437" s="105" t="s">
        <v>1128</v>
      </c>
      <c r="C437" s="105" t="s">
        <v>401</v>
      </c>
      <c r="D437" s="105" t="s">
        <v>402</v>
      </c>
      <c r="E437" s="106" t="n">
        <v>43546.48581</v>
      </c>
      <c r="F437" s="106" t="n">
        <v>0</v>
      </c>
      <c r="G437" s="107" t="n">
        <v>43546485.81</v>
      </c>
      <c r="H437" s="108" t="n">
        <v>0</v>
      </c>
    </row>
    <row collapsed="false" customFormat="false" customHeight="false" hidden="false" ht="13.55" outlineLevel="0" r="438">
      <c r="A438" s="37" t="s">
        <v>1129</v>
      </c>
      <c r="B438" s="105" t="s">
        <v>1130</v>
      </c>
      <c r="C438" s="105" t="s">
        <v>401</v>
      </c>
      <c r="D438" s="105" t="s">
        <v>402</v>
      </c>
      <c r="E438" s="106" t="n">
        <v>1111029.66359</v>
      </c>
      <c r="F438" s="106" t="n">
        <v>0</v>
      </c>
      <c r="G438" s="107" t="n">
        <v>1111029663.59</v>
      </c>
      <c r="H438" s="108" t="n">
        <v>0</v>
      </c>
    </row>
    <row collapsed="false" customFormat="false" customHeight="false" hidden="false" ht="13.55" outlineLevel="0" r="439">
      <c r="A439" s="37" t="s">
        <v>855</v>
      </c>
      <c r="B439" s="105" t="s">
        <v>1131</v>
      </c>
      <c r="C439" s="105" t="s">
        <v>401</v>
      </c>
      <c r="D439" s="105" t="s">
        <v>402</v>
      </c>
      <c r="E439" s="106" t="n">
        <v>830128.47861</v>
      </c>
      <c r="F439" s="106" t="n">
        <v>0</v>
      </c>
      <c r="G439" s="107" t="n">
        <v>830128478.61</v>
      </c>
      <c r="H439" s="108" t="n">
        <v>0</v>
      </c>
    </row>
    <row collapsed="false" customFormat="false" customHeight="false" hidden="false" ht="13.55" outlineLevel="0" r="440">
      <c r="A440" s="37" t="s">
        <v>881</v>
      </c>
      <c r="B440" s="105" t="s">
        <v>1132</v>
      </c>
      <c r="C440" s="105" t="s">
        <v>401</v>
      </c>
      <c r="D440" s="105" t="s">
        <v>402</v>
      </c>
      <c r="E440" s="106" t="n">
        <v>299214.26572</v>
      </c>
      <c r="F440" s="106" t="n">
        <v>0</v>
      </c>
      <c r="G440" s="107" t="n">
        <v>299214265.72</v>
      </c>
      <c r="H440" s="108" t="n">
        <v>0</v>
      </c>
    </row>
    <row collapsed="false" customFormat="false" customHeight="false" hidden="false" ht="13.55" outlineLevel="0" r="441">
      <c r="A441" s="37" t="s">
        <v>855</v>
      </c>
      <c r="B441" s="105" t="s">
        <v>1133</v>
      </c>
      <c r="C441" s="105" t="s">
        <v>401</v>
      </c>
      <c r="D441" s="105" t="s">
        <v>402</v>
      </c>
      <c r="E441" s="106" t="n">
        <v>223344.69299</v>
      </c>
      <c r="F441" s="106" t="n">
        <v>0</v>
      </c>
      <c r="G441" s="107" t="n">
        <v>223344692.99</v>
      </c>
      <c r="H441" s="108" t="n">
        <v>0</v>
      </c>
    </row>
    <row collapsed="false" customFormat="false" customHeight="false" hidden="false" ht="13.55" outlineLevel="0" r="442">
      <c r="A442" s="37" t="s">
        <v>884</v>
      </c>
      <c r="B442" s="105" t="s">
        <v>1134</v>
      </c>
      <c r="C442" s="105" t="s">
        <v>401</v>
      </c>
      <c r="D442" s="105" t="s">
        <v>402</v>
      </c>
      <c r="E442" s="106" t="n">
        <v>491177.9872</v>
      </c>
      <c r="F442" s="106" t="n">
        <v>0</v>
      </c>
      <c r="G442" s="107" t="n">
        <v>491177987.2</v>
      </c>
      <c r="H442" s="108" t="n">
        <v>0</v>
      </c>
    </row>
    <row collapsed="false" customFormat="false" customHeight="false" hidden="false" ht="13.55" outlineLevel="0" r="443">
      <c r="A443" s="37" t="s">
        <v>855</v>
      </c>
      <c r="B443" s="105" t="s">
        <v>1135</v>
      </c>
      <c r="C443" s="105" t="s">
        <v>401</v>
      </c>
      <c r="D443" s="105" t="s">
        <v>402</v>
      </c>
      <c r="E443" s="106" t="n">
        <v>364525.44094</v>
      </c>
      <c r="F443" s="106" t="n">
        <v>0</v>
      </c>
      <c r="G443" s="107" t="n">
        <v>364525440.94</v>
      </c>
      <c r="H443" s="108" t="n">
        <v>0</v>
      </c>
    </row>
    <row collapsed="false" customFormat="false" customHeight="false" hidden="false" ht="13.55" outlineLevel="0" r="444">
      <c r="A444" s="37" t="s">
        <v>887</v>
      </c>
      <c r="B444" s="105" t="s">
        <v>1136</v>
      </c>
      <c r="C444" s="105" t="s">
        <v>401</v>
      </c>
      <c r="D444" s="105" t="s">
        <v>402</v>
      </c>
      <c r="E444" s="106" t="n">
        <v>110647.53096</v>
      </c>
      <c r="F444" s="106" t="n">
        <v>0</v>
      </c>
      <c r="G444" s="107" t="n">
        <v>110647530.96</v>
      </c>
      <c r="H444" s="108" t="n">
        <v>0</v>
      </c>
    </row>
    <row collapsed="false" customFormat="false" customHeight="false" hidden="false" ht="13.55" outlineLevel="0" r="445">
      <c r="A445" s="37" t="s">
        <v>855</v>
      </c>
      <c r="B445" s="105" t="s">
        <v>1137</v>
      </c>
      <c r="C445" s="105" t="s">
        <v>401</v>
      </c>
      <c r="D445" s="105" t="s">
        <v>402</v>
      </c>
      <c r="E445" s="106" t="n">
        <v>82743.21406</v>
      </c>
      <c r="F445" s="106" t="n">
        <v>0</v>
      </c>
      <c r="G445" s="107" t="n">
        <v>82743214.06</v>
      </c>
      <c r="H445" s="108" t="n">
        <v>0</v>
      </c>
    </row>
    <row collapsed="false" customFormat="false" customHeight="false" hidden="false" ht="13.55" outlineLevel="0" r="446">
      <c r="A446" s="37" t="s">
        <v>890</v>
      </c>
      <c r="B446" s="105" t="s">
        <v>1138</v>
      </c>
      <c r="C446" s="105" t="s">
        <v>401</v>
      </c>
      <c r="D446" s="105" t="s">
        <v>402</v>
      </c>
      <c r="E446" s="106" t="n">
        <v>-9749.13864</v>
      </c>
      <c r="F446" s="106" t="n">
        <v>0</v>
      </c>
      <c r="G446" s="107" t="n">
        <v>-9749138.64</v>
      </c>
      <c r="H446" s="108" t="n">
        <v>0</v>
      </c>
    </row>
    <row collapsed="false" customFormat="false" customHeight="false" hidden="false" ht="13.55" outlineLevel="0" r="447">
      <c r="A447" s="37" t="s">
        <v>855</v>
      </c>
      <c r="B447" s="105" t="s">
        <v>1139</v>
      </c>
      <c r="C447" s="105" t="s">
        <v>401</v>
      </c>
      <c r="D447" s="105" t="s">
        <v>402</v>
      </c>
      <c r="E447" s="106" t="n">
        <v>-7871.45532</v>
      </c>
      <c r="F447" s="106" t="n">
        <v>0</v>
      </c>
      <c r="G447" s="107" t="n">
        <v>-7871455.32</v>
      </c>
      <c r="H447" s="108" t="n">
        <v>0</v>
      </c>
    </row>
    <row collapsed="false" customFormat="false" customHeight="false" hidden="false" ht="13.55" outlineLevel="0" r="448">
      <c r="A448" s="37" t="s">
        <v>893</v>
      </c>
      <c r="B448" s="105" t="s">
        <v>1140</v>
      </c>
      <c r="C448" s="105" t="s">
        <v>401</v>
      </c>
      <c r="D448" s="105" t="s">
        <v>402</v>
      </c>
      <c r="E448" s="106" t="n">
        <v>13855.7924</v>
      </c>
      <c r="F448" s="106" t="n">
        <v>0</v>
      </c>
      <c r="G448" s="107" t="n">
        <v>13855792.4</v>
      </c>
      <c r="H448" s="108" t="n">
        <v>0</v>
      </c>
    </row>
    <row collapsed="false" customFormat="false" customHeight="false" hidden="false" ht="13.55" outlineLevel="0" r="449">
      <c r="A449" s="37" t="s">
        <v>855</v>
      </c>
      <c r="B449" s="105" t="s">
        <v>1141</v>
      </c>
      <c r="C449" s="105" t="s">
        <v>401</v>
      </c>
      <c r="D449" s="105" t="s">
        <v>402</v>
      </c>
      <c r="E449" s="106" t="n">
        <v>8315.37717</v>
      </c>
      <c r="F449" s="106" t="n">
        <v>0</v>
      </c>
      <c r="G449" s="107" t="n">
        <v>8315377.17</v>
      </c>
      <c r="H449" s="108" t="n">
        <v>0</v>
      </c>
    </row>
  </sheetData>
  <mergeCells count="1">
    <mergeCell ref="A1:F1"/>
  </mergeCells>
  <printOptions headings="false" gridLines="false" gridLinesSet="true" horizontalCentered="false" verticalCentered="false"/>
  <pageMargins left="0.629861111111111" right="0.429861111111111" top="0.420138888888889" bottom="0.55" header="0.511805555555555" footer="0.220138888888889"/>
  <pageSetup blackAndWhite="false" cellComments="none" copies="1" draft="false" firstPageNumber="0" fitToHeight="1" fitToWidth="1" horizontalDpi="300" orientation="portrait" pageOrder="downThenOver" paperSize="9" scale="85" useFirstPageNumber="false" usePrinterDefaults="false" verticalDpi="300"/>
  <headerFooter differentFirst="false" differentOddEven="false">
    <oddHeader/>
    <oddFooter>&amp;C&amp;"Arial,Обычный"&amp;P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revision>0</cp:revision>
</cp:coreProperties>
</file>